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19440" windowHeight="9735"/>
  </bookViews>
  <sheets>
    <sheet name="Реестр мун.им." sheetId="13" r:id="rId1"/>
    <sheet name="Раздел 1 Недвижимое имущество" sheetId="14" r:id="rId2"/>
    <sheet name="1.1 Недвижимое имущество" sheetId="15" r:id="rId3"/>
    <sheet name="1.2 Недвижимое им.(казна)" sheetId="28" r:id="rId4"/>
    <sheet name="1.3 Недвижимое им.(земля)" sheetId="17" r:id="rId5"/>
    <sheet name="Раздел 2 Движимое имущество" sheetId="18" r:id="rId6"/>
    <sheet name="2.1 Движимое имущество" sheetId="19" r:id="rId7"/>
    <sheet name="2.2 Движимое им.(казна)" sheetId="20" r:id="rId8"/>
    <sheet name="Раздел 3 МУП" sheetId="21" r:id="rId9"/>
    <sheet name="3.1 МУП" sheetId="22" r:id="rId10"/>
    <sheet name="3.2 Недвижимое им. МУП" sheetId="23" r:id="rId11"/>
    <sheet name="3.3 Недвижимое им. МУП(казна)" sheetId="25" r:id="rId12"/>
    <sheet name="3.4 Движимое им. МУП" sheetId="26" r:id="rId13"/>
  </sheets>
  <definedNames>
    <definedName name="_xlnm._FilterDatabase" localSheetId="2" hidden="1">'1.1 Недвижимое имущество'!$A$3:$L$7</definedName>
    <definedName name="_xlnm._FilterDatabase" localSheetId="3" hidden="1">'1.2 Недвижимое им.(казна)'!$A$3:$L$4</definedName>
    <definedName name="_xlnm.Print_Titles" localSheetId="3">'1.2 Недвижимое им.(казна)'!$3:$4</definedName>
    <definedName name="_xlnm.Print_Titles" localSheetId="6">'2.1 Движимое имущество'!$3:$4</definedName>
    <definedName name="_xlnm.Print_Titles" localSheetId="7">'2.2 Движимое им.(казна)'!$3:$4</definedName>
    <definedName name="_xlnm.Print_Titles" localSheetId="10">'3.2 Недвижимое им. МУП'!$3:$4</definedName>
    <definedName name="_xlnm.Print_Titles" localSheetId="11">'3.3 Недвижимое им. МУП(казна)'!$3:$4</definedName>
    <definedName name="_xlnm.Print_Titles" localSheetId="12">'3.4 Движимое им. МУП'!$3:$4</definedName>
    <definedName name="_xlnm.Print_Area" localSheetId="2">'1.1 Недвижимое имущество'!$A$1:$L$61</definedName>
    <definedName name="_xlnm.Print_Area" localSheetId="3">'1.2 Недвижимое им.(казна)'!$A$1:$L$111</definedName>
    <definedName name="_xlnm.Print_Area" localSheetId="6">'2.1 Движимое имущество'!$B$1:$I$225</definedName>
    <definedName name="_xlnm.Print_Area" localSheetId="12">'3.4 Движимое им. МУП'!$A$1:$I$83</definedName>
    <definedName name="_xlnm.Print_Area" localSheetId="1">'Раздел 1 Недвижимое имущество'!$A$1:$AA$58</definedName>
  </definedNames>
  <calcPr calcId="145621"/>
</workbook>
</file>

<file path=xl/calcChain.xml><?xml version="1.0" encoding="utf-8"?>
<calcChain xmlns="http://schemas.openxmlformats.org/spreadsheetml/2006/main">
  <c r="C205" i="19" l="1"/>
  <c r="D205" i="19" l="1"/>
  <c r="E203" i="19"/>
  <c r="E204" i="19"/>
  <c r="E202" i="19"/>
  <c r="E201" i="19"/>
  <c r="E192" i="19"/>
  <c r="E193" i="19"/>
  <c r="E194" i="19"/>
  <c r="E195" i="19"/>
  <c r="E196" i="19"/>
  <c r="E197" i="19"/>
  <c r="E198" i="19"/>
  <c r="E199" i="19"/>
  <c r="E200" i="19"/>
  <c r="E191" i="19"/>
  <c r="E6" i="19"/>
  <c r="E7" i="19"/>
  <c r="E8" i="19"/>
  <c r="E9" i="19"/>
  <c r="E10" i="19"/>
  <c r="E11" i="19"/>
  <c r="E12" i="19"/>
  <c r="E13" i="19"/>
  <c r="E14" i="19"/>
  <c r="E15" i="19"/>
  <c r="E16" i="19"/>
  <c r="E17" i="19"/>
  <c r="E18" i="19"/>
  <c r="E19" i="19"/>
  <c r="E20" i="19"/>
  <c r="E21" i="19"/>
  <c r="E22" i="19"/>
  <c r="E23" i="19"/>
  <c r="E24" i="19"/>
  <c r="E25" i="19"/>
  <c r="E26" i="19"/>
  <c r="E27" i="19"/>
  <c r="E28" i="19"/>
  <c r="E29" i="19"/>
  <c r="E30" i="19"/>
  <c r="E31" i="19"/>
  <c r="E32" i="19"/>
  <c r="E33" i="19"/>
  <c r="E34" i="19"/>
  <c r="E35" i="19"/>
  <c r="E36" i="19"/>
  <c r="E37" i="19"/>
  <c r="E38" i="19"/>
  <c r="E39" i="19"/>
  <c r="E40" i="19"/>
  <c r="E41" i="19"/>
  <c r="E42" i="19"/>
  <c r="E43" i="19"/>
  <c r="E44" i="19"/>
  <c r="E45" i="19"/>
  <c r="E46" i="19"/>
  <c r="E47" i="19"/>
  <c r="E48" i="19"/>
  <c r="E49" i="19"/>
  <c r="E50" i="19"/>
  <c r="E51" i="19"/>
  <c r="E52" i="19"/>
  <c r="E53" i="19"/>
  <c r="E54" i="19"/>
  <c r="E55" i="19"/>
  <c r="E56" i="19"/>
  <c r="E57" i="19"/>
  <c r="E58" i="19"/>
  <c r="E59" i="19"/>
  <c r="E60" i="19"/>
  <c r="E61" i="19"/>
  <c r="E62" i="19"/>
  <c r="E63" i="19"/>
  <c r="E64" i="19"/>
  <c r="E65" i="19"/>
  <c r="E66" i="19"/>
  <c r="E67" i="19"/>
  <c r="E68" i="19"/>
  <c r="E69" i="19"/>
  <c r="E70" i="19"/>
  <c r="E71" i="19"/>
  <c r="E72" i="19"/>
  <c r="E73" i="19"/>
  <c r="E74" i="19"/>
  <c r="E75" i="19"/>
  <c r="E76" i="19"/>
  <c r="E77" i="19"/>
  <c r="E78" i="19"/>
  <c r="E79" i="19"/>
  <c r="E80" i="19"/>
  <c r="E81" i="19"/>
  <c r="E82" i="19"/>
  <c r="E83" i="19"/>
  <c r="E84" i="19"/>
  <c r="E85" i="19"/>
  <c r="E86" i="19"/>
  <c r="E87" i="19"/>
  <c r="E88" i="19"/>
  <c r="E89" i="19"/>
  <c r="E90" i="19"/>
  <c r="E91" i="19"/>
  <c r="E92" i="19"/>
  <c r="E93" i="19"/>
  <c r="E94" i="19"/>
  <c r="E95" i="19"/>
  <c r="E96" i="19"/>
  <c r="E97" i="19"/>
  <c r="E98" i="19"/>
  <c r="E99" i="19"/>
  <c r="E100" i="19"/>
  <c r="E101" i="19"/>
  <c r="E102" i="19"/>
  <c r="E103" i="19"/>
  <c r="E104" i="19"/>
  <c r="E105" i="19"/>
  <c r="E106" i="19"/>
  <c r="E107" i="19"/>
  <c r="E108" i="19"/>
  <c r="E109" i="19"/>
  <c r="E110" i="19"/>
  <c r="E111" i="19"/>
  <c r="E112" i="19"/>
  <c r="E113" i="19"/>
  <c r="E114" i="19"/>
  <c r="E115" i="19"/>
  <c r="E116" i="19"/>
  <c r="E117" i="19"/>
  <c r="E118" i="19"/>
  <c r="E119" i="19"/>
  <c r="E120" i="19"/>
  <c r="E121" i="19"/>
  <c r="E122" i="19"/>
  <c r="E123" i="19"/>
  <c r="E124" i="19"/>
  <c r="E125" i="19"/>
  <c r="E126" i="19"/>
  <c r="E127" i="19"/>
  <c r="E128" i="19"/>
  <c r="E129" i="19"/>
  <c r="E130" i="19"/>
  <c r="E131" i="19"/>
  <c r="E132" i="19"/>
  <c r="E133" i="19"/>
  <c r="E134" i="19"/>
  <c r="E135" i="19"/>
  <c r="E136" i="19"/>
  <c r="E137" i="19"/>
  <c r="E138" i="19"/>
  <c r="E139" i="19"/>
  <c r="E140" i="19"/>
  <c r="E141" i="19"/>
  <c r="E142" i="19"/>
  <c r="E143" i="19"/>
  <c r="E144" i="19"/>
  <c r="E145" i="19"/>
  <c r="E146" i="19"/>
  <c r="E147" i="19"/>
  <c r="E148" i="19"/>
  <c r="E149" i="19"/>
  <c r="E150" i="19"/>
  <c r="E151" i="19"/>
  <c r="E152" i="19"/>
  <c r="E153" i="19"/>
  <c r="E154" i="19"/>
  <c r="E155" i="19"/>
  <c r="E156" i="19"/>
  <c r="E157" i="19"/>
  <c r="E158" i="19"/>
  <c r="E159" i="19"/>
  <c r="E160" i="19"/>
  <c r="E161" i="19"/>
  <c r="E162" i="19"/>
  <c r="E163" i="19"/>
  <c r="E164" i="19"/>
  <c r="E165" i="19"/>
  <c r="E166" i="19"/>
  <c r="E167" i="19"/>
  <c r="E168" i="19"/>
  <c r="E169" i="19"/>
  <c r="E170" i="19"/>
  <c r="E171" i="19"/>
  <c r="E172" i="19"/>
  <c r="E173" i="19"/>
  <c r="E174" i="19"/>
  <c r="E175" i="19"/>
  <c r="E176" i="19"/>
  <c r="E177" i="19"/>
  <c r="E178" i="19"/>
  <c r="E179" i="19"/>
  <c r="E180" i="19"/>
  <c r="E181" i="19"/>
  <c r="E182" i="19"/>
  <c r="E183" i="19"/>
  <c r="E184" i="19"/>
  <c r="E185" i="19"/>
  <c r="E186" i="19"/>
  <c r="E187" i="19"/>
  <c r="E188" i="19"/>
  <c r="E189" i="19"/>
  <c r="E190" i="19"/>
  <c r="E5" i="19"/>
  <c r="G106" i="28"/>
  <c r="G105" i="28"/>
  <c r="G6" i="28"/>
  <c r="G7" i="28"/>
  <c r="G8" i="28"/>
  <c r="G9" i="28"/>
  <c r="G10" i="28"/>
  <c r="G11" i="28"/>
  <c r="G12" i="28"/>
  <c r="G13" i="28"/>
  <c r="G14" i="28"/>
  <c r="G15" i="28"/>
  <c r="G16" i="28"/>
  <c r="G17" i="28"/>
  <c r="G18" i="28"/>
  <c r="G19" i="28"/>
  <c r="G20" i="28"/>
  <c r="G21" i="28"/>
  <c r="G22" i="28"/>
  <c r="G23" i="28"/>
  <c r="G24" i="28"/>
  <c r="G25" i="28"/>
  <c r="G26" i="28"/>
  <c r="G27" i="28"/>
  <c r="G28" i="28"/>
  <c r="G29" i="28"/>
  <c r="G30" i="28"/>
  <c r="G31" i="28"/>
  <c r="G32" i="28"/>
  <c r="G33" i="28"/>
  <c r="G34" i="28"/>
  <c r="G35" i="28"/>
  <c r="G36" i="28"/>
  <c r="G37" i="28"/>
  <c r="G38" i="28"/>
  <c r="G39" i="28"/>
  <c r="G40" i="28"/>
  <c r="G41" i="28"/>
  <c r="G42" i="28"/>
  <c r="G43" i="28"/>
  <c r="G44" i="28"/>
  <c r="G45" i="28"/>
  <c r="G46" i="28"/>
  <c r="G47" i="28"/>
  <c r="G48" i="28"/>
  <c r="G49" i="28"/>
  <c r="G50" i="28"/>
  <c r="G51" i="28"/>
  <c r="G52" i="28"/>
  <c r="G53" i="28"/>
  <c r="G54" i="28"/>
  <c r="G55" i="28"/>
  <c r="G56" i="28"/>
  <c r="G57" i="28"/>
  <c r="G58" i="28"/>
  <c r="G59" i="28"/>
  <c r="G60" i="28"/>
  <c r="G61" i="28"/>
  <c r="G62" i="28"/>
  <c r="G63" i="28"/>
  <c r="G64" i="28"/>
  <c r="G65" i="28"/>
  <c r="G66" i="28"/>
  <c r="G67" i="28"/>
  <c r="G68" i="28"/>
  <c r="G69" i="28"/>
  <c r="G70" i="28"/>
  <c r="G71" i="28"/>
  <c r="G72" i="28"/>
  <c r="G73" i="28"/>
  <c r="G74" i="28"/>
  <c r="G75" i="28"/>
  <c r="G76" i="28"/>
  <c r="G77" i="28"/>
  <c r="G78" i="28"/>
  <c r="G79" i="28"/>
  <c r="G80" i="28"/>
  <c r="G81" i="28"/>
  <c r="G82" i="28"/>
  <c r="G83" i="28"/>
  <c r="G84" i="28"/>
  <c r="G85" i="28"/>
  <c r="G86" i="28"/>
  <c r="G87" i="28"/>
  <c r="G88" i="28"/>
  <c r="G89" i="28"/>
  <c r="G90" i="28"/>
  <c r="G91" i="28"/>
  <c r="G92" i="28"/>
  <c r="G93" i="28"/>
  <c r="G94" i="28"/>
  <c r="G95" i="28"/>
  <c r="G96" i="28"/>
  <c r="G97" i="28"/>
  <c r="G98" i="28"/>
  <c r="G99" i="28"/>
  <c r="G100" i="28"/>
  <c r="G101" i="28"/>
  <c r="G102" i="28"/>
  <c r="G103" i="28"/>
  <c r="G104" i="28"/>
  <c r="G5" i="28"/>
  <c r="F110" i="28" l="1"/>
  <c r="F111" i="28" s="1"/>
  <c r="E110" i="28"/>
  <c r="E111" i="28" s="1"/>
  <c r="D10" i="20" l="1"/>
  <c r="B10" i="20"/>
  <c r="D9" i="20"/>
  <c r="D7" i="20"/>
  <c r="D8" i="20"/>
  <c r="D5" i="20"/>
  <c r="D6" i="20"/>
  <c r="G50" i="15" l="1"/>
  <c r="G6" i="17" l="1"/>
  <c r="G7" i="17"/>
  <c r="G8" i="17"/>
  <c r="G5" i="17"/>
  <c r="F46" i="28" l="1"/>
  <c r="E46" i="28"/>
  <c r="F41" i="28"/>
  <c r="E41" i="28"/>
  <c r="F35" i="28"/>
  <c r="E35" i="28"/>
  <c r="F30" i="28"/>
  <c r="E30" i="28"/>
  <c r="G59" i="15" l="1"/>
  <c r="E60" i="15"/>
  <c r="F60" i="15"/>
  <c r="D10" i="26" l="1"/>
  <c r="D11" i="26"/>
  <c r="D12" i="26"/>
  <c r="D13" i="26"/>
  <c r="D14" i="26"/>
  <c r="D15" i="26"/>
  <c r="D16" i="26"/>
  <c r="D17" i="26"/>
  <c r="D18" i="26"/>
  <c r="D19" i="26"/>
  <c r="D20" i="26"/>
  <c r="D21" i="26"/>
  <c r="D22" i="26"/>
  <c r="D23" i="26"/>
  <c r="D24" i="26"/>
  <c r="D25" i="26"/>
  <c r="D26" i="26"/>
  <c r="D27" i="26"/>
  <c r="D28" i="26"/>
  <c r="D29" i="26"/>
  <c r="D30" i="26"/>
  <c r="D31" i="26"/>
  <c r="D32" i="26"/>
  <c r="D33" i="26"/>
  <c r="D34" i="26"/>
  <c r="D35" i="26"/>
  <c r="D36" i="26"/>
  <c r="D37" i="26"/>
  <c r="D38" i="26"/>
  <c r="D39" i="26"/>
  <c r="D40" i="26"/>
  <c r="D41" i="26"/>
  <c r="D42" i="26"/>
  <c r="D43" i="26"/>
  <c r="D44" i="26"/>
  <c r="D45" i="26"/>
  <c r="D46" i="26"/>
  <c r="D47" i="26"/>
  <c r="D48" i="26"/>
  <c r="D49" i="26"/>
  <c r="D50" i="26"/>
  <c r="D51" i="26"/>
  <c r="D52" i="26"/>
  <c r="D53" i="26"/>
  <c r="D54" i="26"/>
  <c r="D55" i="26"/>
  <c r="D56" i="26"/>
  <c r="D57" i="26"/>
  <c r="D58" i="26"/>
  <c r="D59" i="26"/>
  <c r="D60" i="26"/>
  <c r="D61" i="26"/>
  <c r="D62" i="26"/>
  <c r="D63" i="26"/>
  <c r="D64" i="26"/>
  <c r="D65" i="26"/>
  <c r="D66" i="26"/>
  <c r="D67" i="26"/>
  <c r="D68" i="26"/>
  <c r="D69" i="26"/>
  <c r="D70" i="26"/>
  <c r="D71" i="26"/>
  <c r="D72" i="26"/>
  <c r="D73" i="26"/>
  <c r="D74" i="26"/>
  <c r="D75" i="26"/>
  <c r="D76" i="26"/>
  <c r="D77" i="26"/>
  <c r="D78" i="26"/>
  <c r="D79" i="26"/>
  <c r="D80" i="26"/>
  <c r="D81" i="26"/>
  <c r="D82" i="26"/>
  <c r="D5" i="26"/>
  <c r="D6" i="26"/>
  <c r="D7" i="26"/>
  <c r="D8" i="26"/>
  <c r="C83" i="26" l="1"/>
  <c r="B83" i="26"/>
  <c r="F35" i="25" l="1"/>
  <c r="E35" i="25"/>
  <c r="E10" i="17" l="1"/>
  <c r="G34" i="25" l="1"/>
  <c r="G33" i="25" l="1"/>
  <c r="G32" i="25"/>
  <c r="G31" i="25"/>
  <c r="G14" i="23" l="1"/>
  <c r="C10" i="20" l="1"/>
  <c r="G58" i="15"/>
  <c r="G57" i="15"/>
  <c r="G30" i="25" l="1"/>
  <c r="G29" i="25"/>
  <c r="G27" i="25"/>
  <c r="G25" i="25"/>
  <c r="G23" i="25"/>
  <c r="G22" i="25"/>
  <c r="G21" i="25"/>
  <c r="G19" i="25"/>
  <c r="G18" i="25"/>
  <c r="D9" i="26"/>
  <c r="D83" i="26" s="1"/>
  <c r="G13" i="23"/>
  <c r="F11" i="23"/>
  <c r="E11" i="23"/>
  <c r="F6" i="23"/>
  <c r="F15" i="23" s="1"/>
  <c r="F16" i="23" s="1"/>
  <c r="E6" i="23"/>
  <c r="E15" i="23" s="1"/>
  <c r="E16" i="23" s="1"/>
  <c r="G54" i="15"/>
  <c r="G53" i="15"/>
  <c r="G52" i="15"/>
  <c r="G45" i="15"/>
  <c r="G44" i="15"/>
  <c r="G32" i="15"/>
  <c r="G31" i="15"/>
  <c r="G30" i="15"/>
  <c r="G29" i="15"/>
  <c r="G27" i="15"/>
  <c r="G26" i="15"/>
  <c r="G25" i="15"/>
  <c r="G22" i="15"/>
  <c r="G19" i="15"/>
  <c r="G18" i="15"/>
  <c r="G17" i="15"/>
  <c r="G16" i="15"/>
  <c r="G13" i="15"/>
  <c r="G12" i="15"/>
  <c r="G11" i="15"/>
  <c r="G10" i="15"/>
  <c r="G9" i="15"/>
  <c r="G8" i="15"/>
  <c r="G7" i="15"/>
  <c r="G6" i="15"/>
  <c r="G5" i="15"/>
  <c r="G35" i="25" l="1"/>
  <c r="E205" i="19"/>
  <c r="G11" i="23"/>
  <c r="G15" i="23" s="1"/>
  <c r="G16" i="23" s="1"/>
  <c r="G28" i="15"/>
  <c r="E28" i="15"/>
  <c r="E61" i="15" s="1"/>
  <c r="F28" i="15"/>
  <c r="F61" i="15" s="1"/>
  <c r="C1048573" i="19"/>
</calcChain>
</file>

<file path=xl/sharedStrings.xml><?xml version="1.0" encoding="utf-8"?>
<sst xmlns="http://schemas.openxmlformats.org/spreadsheetml/2006/main" count="2225" uniqueCount="1072">
  <si>
    <t>Наименование недвижимого имущества</t>
  </si>
  <si>
    <t>Адрес (месторасположение) недвижимого имущества</t>
  </si>
  <si>
    <t>Кадастровый номер муниципального недвижимого имущества</t>
  </si>
  <si>
    <t>Площадь. Протяженность и (или) иные параметры,характеризующие физические свойства недвижимого имущества</t>
  </si>
  <si>
    <t>Сведения о балансовой стоимости недвижимого имущества и начисленной амортизации (износе)</t>
  </si>
  <si>
    <t>Сведения о кадастровой стоимости недвижимого имущества</t>
  </si>
  <si>
    <t>Даты возникновения и прекращения права муниципальной собственности на недвижимое имущество</t>
  </si>
  <si>
    <t>Реквизиты документов-оснований возникновения (прекращения) права муниципальной собственности на недвижимое имущество</t>
  </si>
  <si>
    <t>Сведения о правообладателе муниципального недвижимого имущества</t>
  </si>
  <si>
    <t>Сведения об установленных в отношении муниципального недвижимого имущества ограничениях(обременениях) с указанием основания и даты их возникновения и прекращения</t>
  </si>
  <si>
    <t>Балансовая стоимость</t>
  </si>
  <si>
    <t>Амортизация</t>
  </si>
  <si>
    <t>Остаточная стоимость</t>
  </si>
  <si>
    <t>Одноэтажный одноквартирный Жилой дом</t>
  </si>
  <si>
    <t>Администрация Мичуринского сельского поселения</t>
  </si>
  <si>
    <t>с.Дворянское, ул. Набережная.1</t>
  </si>
  <si>
    <t>34:10:000000:0000:218:003106</t>
  </si>
  <si>
    <t>Общая площадь 42,8 кв.м Жилая площадь 32,9 кв.м</t>
  </si>
  <si>
    <t>с.Дворянское, ул.Садовая,10</t>
  </si>
  <si>
    <t>Общая площадь 52,8 кв.м Жилая площадь 40,1 кв.м</t>
  </si>
  <si>
    <t>с.Дворянское, ул.Садовая, 15 кв.1</t>
  </si>
  <si>
    <t>34:10:000000:0000:218:002714:0102</t>
  </si>
  <si>
    <t>Общая площадь 45,2 кв.м Жилая площадь 31,1 кв.м</t>
  </si>
  <si>
    <t>Одноэтажный двухвартирный Жилой дом</t>
  </si>
  <si>
    <t>с.Дворянское,ул Садовая 5,кв.2</t>
  </si>
  <si>
    <t>34:10:000000:0000:218:003104</t>
  </si>
  <si>
    <t>Общая площадь 51,7 кв.м Жилая площадь 35,7 кв.м</t>
  </si>
  <si>
    <t>Общая площадь 36.7 кв.м Жилая площадь 23,8 кв.м</t>
  </si>
  <si>
    <t xml:space="preserve">с.Дворянское,ул.Садовая,7 </t>
  </si>
  <si>
    <t>Одноэтажный двухквартирный Жилой дом</t>
  </si>
  <si>
    <t>с.Дворянское,ул Советская,26 кв.1</t>
  </si>
  <si>
    <t>Общая площадь 35,7 кв.м Жилая площадь 18,4 кв.м</t>
  </si>
  <si>
    <t>с.Дворянское,ул.Советская,41</t>
  </si>
  <si>
    <t>34:10:000000:0000:218:003099</t>
  </si>
  <si>
    <t>Общая площадь 40,8 кв.м Жилая площадь 22,9 кв.м</t>
  </si>
  <si>
    <t>Трехэтажный 36-ти квартирный ж/д квартира</t>
  </si>
  <si>
    <t>п.Мичуринский, ул.Совхозная, 19 кв.18</t>
  </si>
  <si>
    <t>Общая площадь 66,4 кв.м Жилая площадь 40,7 кв.м</t>
  </si>
  <si>
    <t>Трехэтажный 22-х квартирный ж/д квартира</t>
  </si>
  <si>
    <t>п.Мичуринский, ул.Совхозная, 21 кв.6</t>
  </si>
  <si>
    <t>Общая площадь 47,9 кв.м Жилая площадь 26,0 кв.м</t>
  </si>
  <si>
    <t>Двухэтажный 17-ти квартирный ж/д квартира</t>
  </si>
  <si>
    <t>п.Мичуринский, ул.Совхозная, 22 кв.13</t>
  </si>
  <si>
    <t>Общая площадь 43,3 кв.м Жилая площадь 24,3 кв.м</t>
  </si>
  <si>
    <t>п.Мичуринский, ул.Совхозная, 22 кв.15</t>
  </si>
  <si>
    <t>Общая площадь 52,4 кв.м Жилая площадь 27,8 кв.м</t>
  </si>
  <si>
    <t>Четырехэтажный 48-ми квартирный ж/д квартира</t>
  </si>
  <si>
    <t>п.Мичуринский, ул.Совхозная, 39 кв.11</t>
  </si>
  <si>
    <t>Общая площадь 51,5 кв.м Жилая площадь 29,0кв.м</t>
  </si>
  <si>
    <t>п.Мичуринский, ул.Совхозная, 39 кв.41</t>
  </si>
  <si>
    <t>п.Мичуринский, ул.Совхозная, 39 кв.8</t>
  </si>
  <si>
    <t>Двухэтажный 16-ти квартирный ж/д квартира</t>
  </si>
  <si>
    <t>Четырехэтажный 48-ый квартирный ж/д квартира</t>
  </si>
  <si>
    <t>п.Мичуринский, ул.Совхозная, 40,кв.46</t>
  </si>
  <si>
    <t>п.Мичуринский, ул.Совхозная, 7,кв.12</t>
  </si>
  <si>
    <t>Общая площадь 40,7 кв.м ,жилая площадь 25,5</t>
  </si>
  <si>
    <t>п.Мичуринский, ул.Черемховская,32,кв.3</t>
  </si>
  <si>
    <t>Общая площадь 52,0 кв.м ,жилая площадь 36,0</t>
  </si>
  <si>
    <t>Здание администрации</t>
  </si>
  <si>
    <t>с.Дворянское,ул.Советская,24 а</t>
  </si>
  <si>
    <t>34:10:000000:0000:218:000112</t>
  </si>
  <si>
    <t>Здание гаража</t>
  </si>
  <si>
    <t>Гараж 31,3 кв.м</t>
  </si>
  <si>
    <t>Автобусная остановка</t>
  </si>
  <si>
    <t>п.Мичуринский</t>
  </si>
  <si>
    <t>с.Ельшанка</t>
  </si>
  <si>
    <t>с.Тихомировка</t>
  </si>
  <si>
    <t>с.Веселово</t>
  </si>
  <si>
    <t>Автодорога:</t>
  </si>
  <si>
    <t>11978,0 кв.м</t>
  </si>
  <si>
    <t>с.Ельшанка ул.Овражная,Кузнечная,Сиреневая,Яблоневая</t>
  </si>
  <si>
    <t>автодорога</t>
  </si>
  <si>
    <t>с.Ельшанка, ул.Молодежная,Центральная,Овражная,Кузнечная,Сиреневая,Яблоневая</t>
  </si>
  <si>
    <t>с.Ельшанка, ул.Молодежная</t>
  </si>
  <si>
    <t>авторога</t>
  </si>
  <si>
    <t>с.Ельшанка ул.Центральня</t>
  </si>
  <si>
    <t>Автодорога</t>
  </si>
  <si>
    <t>26013,8 кв.м</t>
  </si>
  <si>
    <t>п.Мичуринский, ул.Совхозная,Черемховская,Одесская</t>
  </si>
  <si>
    <t>п.Мичуринский. ул.Совхозная, Черемховская, Одесская</t>
  </si>
  <si>
    <t>п.Мичуринский, ул.Совхозная</t>
  </si>
  <si>
    <t>с.Веселово ,ул.Победы, Степная, Волгоградская</t>
  </si>
  <si>
    <t>с.Веселово, ул. Победы,Степная,Пролетарская, Волгоградская</t>
  </si>
  <si>
    <t>с.Веселово,ул. Пролетарская</t>
  </si>
  <si>
    <t>с.Дворянское</t>
  </si>
  <si>
    <t>12704,0 кв.м</t>
  </si>
  <si>
    <t>с.Дворянское по МКР</t>
  </si>
  <si>
    <t>с.Дворянское, ул.Зеленая</t>
  </si>
  <si>
    <t>с.Дворянское, ул.Набережная</t>
  </si>
  <si>
    <t>с. Дворянское ул. Песчаная, Садовая, Набережная, Зеленая, МКР</t>
  </si>
  <si>
    <t>с.Дворянское ул.Песчаная,Речная</t>
  </si>
  <si>
    <t>с.Дворянское ул.Садовая</t>
  </si>
  <si>
    <t>с.Тихомировка, ул.Саратовская</t>
  </si>
  <si>
    <t>34:10:000000:0000:18:218:002:00055030:0</t>
  </si>
  <si>
    <t>5441,1 кв.м</t>
  </si>
  <si>
    <t>х.Торповка</t>
  </si>
  <si>
    <t>34:10:000000:0000:18:218:002:00055040:0</t>
  </si>
  <si>
    <t>16547,6 кв.м</t>
  </si>
  <si>
    <t>х.Торповка ул.Сиреневая,Полевая,Строителей,Садовая</t>
  </si>
  <si>
    <t>х.Торповка, ул.Степная,Малая</t>
  </si>
  <si>
    <t>х.Торповка. Ул.Сиреневая,Полевая, Строителей, Садовая</t>
  </si>
  <si>
    <t>х.Торповка. Ул.Кооперативная</t>
  </si>
  <si>
    <t>Асфальтированная дорога</t>
  </si>
  <si>
    <t>с.Дворянское.ул.Песчаная</t>
  </si>
  <si>
    <t>с.Дворянское.ул.Речная</t>
  </si>
  <si>
    <t>с.Дворянское.ул.МКР</t>
  </si>
  <si>
    <t>с.Веселово,ул.Победы</t>
  </si>
  <si>
    <t>п.Мичуринский,ул.Черемховская</t>
  </si>
  <si>
    <t>п.Мичуринский,ул.Одесская</t>
  </si>
  <si>
    <t>с.Ельшанка,ул.Кузнечная</t>
  </si>
  <si>
    <t>Кладбище</t>
  </si>
  <si>
    <t>34:10:000000:0000:218:000263</t>
  </si>
  <si>
    <t>Площадь 10615  кв.м</t>
  </si>
  <si>
    <t>34:10:000000:0000:218:000262</t>
  </si>
  <si>
    <t>Площадь 7069  кв.м</t>
  </si>
  <si>
    <t>34:10:000000:000:218:000462</t>
  </si>
  <si>
    <t>Площадь 14900  кв.м</t>
  </si>
  <si>
    <t>с.Торповка</t>
  </si>
  <si>
    <t>34:10:000000:0000:218:000461</t>
  </si>
  <si>
    <t>Площадь 5200  кв.м</t>
  </si>
  <si>
    <t>Колодец</t>
  </si>
  <si>
    <t>с.Дворянское, ул.Советская</t>
  </si>
  <si>
    <t>с.Дворянское, ул.Наережная</t>
  </si>
  <si>
    <t>с.Дворянское, ул.Песчаная</t>
  </si>
  <si>
    <t>Многолетние зеленые насаждения</t>
  </si>
  <si>
    <t>Мост металлический</t>
  </si>
  <si>
    <t>Площадка для  хранения бытовых отходов</t>
  </si>
  <si>
    <t>34:10:000000:0000:218:000303</t>
  </si>
  <si>
    <t>Площадь 4538кв.м</t>
  </si>
  <si>
    <t>34:10:000000:0000:218:000230</t>
  </si>
  <si>
    <t>п.Мичуринский, ул.Совхозная. 21</t>
  </si>
  <si>
    <t>Сети водоснабжения</t>
  </si>
  <si>
    <t>Сети канализации:</t>
  </si>
  <si>
    <t>34:10:000000:0000:000566:000000</t>
  </si>
  <si>
    <t>протяженность 2747</t>
  </si>
  <si>
    <t>сети канализации</t>
  </si>
  <si>
    <t>Скважина артезианская</t>
  </si>
  <si>
    <t>Сети теплоснабжения:</t>
  </si>
  <si>
    <t>34:10:000000:0000:218:000234</t>
  </si>
  <si>
    <t>протяженность-3507,4</t>
  </si>
  <si>
    <t>сети теплоснабжения</t>
  </si>
  <si>
    <t>п.Мичуринский. Ул.Черемховская.28</t>
  </si>
  <si>
    <t>п.Мичуринский. Ул.Совхозная,55</t>
  </si>
  <si>
    <t>теплотрасса</t>
  </si>
  <si>
    <t>Уличное освещение</t>
  </si>
  <si>
    <t>Система оповещения о пожаре</t>
  </si>
  <si>
    <t>Водопроводная сеть дл.370 м</t>
  </si>
  <si>
    <t>с.Веселово ул.Пролетарская и ул.Волгоградская</t>
  </si>
  <si>
    <t>Контейнерная площадка для сбора мусора с ограждением из металлопрофиля</t>
  </si>
  <si>
    <t>34:10:080001:2514</t>
  </si>
  <si>
    <t>Площадь застройки 15 кв.м</t>
  </si>
  <si>
    <t>Площадка для забора воды</t>
  </si>
  <si>
    <t>Емкость металлическая 70 куб.м</t>
  </si>
  <si>
    <t>34:10:080001:2476</t>
  </si>
  <si>
    <t>Площадь застройки 120 кв.м</t>
  </si>
  <si>
    <t>Итого:</t>
  </si>
  <si>
    <t>Автомобильная дорога</t>
  </si>
  <si>
    <t>от поворота на с.Терновка до асфальтобетонного завода</t>
  </si>
  <si>
    <t>34-34-04/009/2009-181</t>
  </si>
  <si>
    <t>Общая протяженность 1.00 км</t>
  </si>
  <si>
    <t>Свидетельство о государственной регистрации права 34-АА№544881</t>
  </si>
  <si>
    <t>34:10:080001:2423</t>
  </si>
  <si>
    <t>Свидетельство о государственной регистрации права 34-АБ №589029</t>
  </si>
  <si>
    <t>Дренажные колодцы в количестве 18 штук</t>
  </si>
  <si>
    <t>34:10:100004:467</t>
  </si>
  <si>
    <t>глубина 2,3 м</t>
  </si>
  <si>
    <t>Свидетельство о государственной регистрации права 34-АБ №821309</t>
  </si>
  <si>
    <t>Наружное освещение</t>
  </si>
  <si>
    <t>34:10:100004:465</t>
  </si>
  <si>
    <t>Сети связи</t>
  </si>
  <si>
    <t>34:10:100004:462</t>
  </si>
  <si>
    <t>протяженность 942 м</t>
  </si>
  <si>
    <t>Свидетельство о государственной регистрации права 34-АБ №821306</t>
  </si>
  <si>
    <t>Свидетельство о государственной регистрации права 34-АБ№821310</t>
  </si>
  <si>
    <t>Сооружение поселковые дороги образованные осевыми линиями улиц и дорог</t>
  </si>
  <si>
    <t>34:10:100004:464</t>
  </si>
  <si>
    <t>протяженность 1340 м</t>
  </si>
  <si>
    <t>Свидетельство о государственной регистрации права 34-АБ №739232</t>
  </si>
  <si>
    <t>Земельный участок</t>
  </si>
  <si>
    <t xml:space="preserve">п.Мичуринский, ул.Совхозная 12,13,21,38 </t>
  </si>
  <si>
    <t>34:10:080001:2515</t>
  </si>
  <si>
    <t>площадь 49 кв.м</t>
  </si>
  <si>
    <t>Свидетельство о государственной регистрации права 34-АБ №866593</t>
  </si>
  <si>
    <t xml:space="preserve">п.Мичуринский, ул.Совхозная 55 </t>
  </si>
  <si>
    <t>34:10:080001:1649</t>
  </si>
  <si>
    <t>площадь 229 кв.м</t>
  </si>
  <si>
    <t>Свидетельство о государственной регистрации права 34-АБ №858329</t>
  </si>
  <si>
    <t>МУП "Благоустройство и ЖКХ Мичуринского сельского поселения"</t>
  </si>
  <si>
    <t>Полное наименование и организационно-правовая форма юридического лица</t>
  </si>
  <si>
    <t>Адрес (местоположение)</t>
  </si>
  <si>
    <t>Основной  государственный регистрационный номер и дата государственной регистрации</t>
  </si>
  <si>
    <t>Реквизиты документа-основания создания юридического лица (участия муниципального образования в создании (уставном капитале)юридического лица)</t>
  </si>
  <si>
    <t>Размер уставного фонда (для муниципальных унитарных предприятий)</t>
  </si>
  <si>
    <t>Размер доли, принадлежащей муниципальному образованию в уставном (складочном) капитале, в процентах (для хозяйственных обществ и товариществ)</t>
  </si>
  <si>
    <t>Данные о балансовой и остаточной стоимости основных средств (фондов) (для муниципальных учреждений и муниципальных унитарных предприятий)</t>
  </si>
  <si>
    <t>Среднесписочная численность работников (для муниципальных учреждений и муниципальных унитарных предприятий)</t>
  </si>
  <si>
    <t>1103453000298 12.02.2010г.</t>
  </si>
  <si>
    <t>Наименование движимого имущества</t>
  </si>
  <si>
    <t>Сведения о балансовой стоимости движимого имущества и начисленной амортизации (износе)</t>
  </si>
  <si>
    <t>Дата возникновения и прекращения права муниципальной собственности на движимое имущество</t>
  </si>
  <si>
    <t>Реквизиты документов-оснований возникновения (прекращения) права муниципальной собственности на движимое имущество</t>
  </si>
  <si>
    <t>Сведения о правообладателе муниципального движимого имущества</t>
  </si>
  <si>
    <t>Сведения об установленных в отношении муниципального движимого имущества ограничениях (обременениях) с указанием основания и даты их возникновения и прекращения</t>
  </si>
  <si>
    <t>Panasonic KX-TEB 308 RU</t>
  </si>
  <si>
    <t>Договор поставки № 38</t>
  </si>
  <si>
    <t>Аудио-аппаратура</t>
  </si>
  <si>
    <t>Бензиновая мотопомпа Вепрь</t>
  </si>
  <si>
    <t>Диктофон</t>
  </si>
  <si>
    <t>Договор о поставке № 208</t>
  </si>
  <si>
    <t>Компьютер BENQ</t>
  </si>
  <si>
    <t>Компьютер бух</t>
  </si>
  <si>
    <t>Компьютер НВ</t>
  </si>
  <si>
    <t>Договор поставки № 200</t>
  </si>
  <si>
    <t>Копировальная машина «CANON»</t>
  </si>
  <si>
    <t>МФУ Canon MF-4018</t>
  </si>
  <si>
    <t>Договор поставки № 314</t>
  </si>
  <si>
    <t>МФУ экономист</t>
  </si>
  <si>
    <t>Договор поставки № 9</t>
  </si>
  <si>
    <t>Насос 1К 100-65-250 45 кВт</t>
  </si>
  <si>
    <t>Договор № 382</t>
  </si>
  <si>
    <t>Насос К 100-65-200 30 кВт</t>
  </si>
  <si>
    <t>Договор поставки № 1</t>
  </si>
  <si>
    <t>Насос-ЭЦВ 6-4-70</t>
  </si>
  <si>
    <t>Договор на поставку № б/н</t>
  </si>
  <si>
    <t>Ноутбук</t>
  </si>
  <si>
    <t>Договор о поставки № 194</t>
  </si>
  <si>
    <t>Плуг ПЛН-3-35</t>
  </si>
  <si>
    <t>Договор № 261</t>
  </si>
  <si>
    <t>ПРИНТЕР</t>
  </si>
  <si>
    <t>Факс-Дворянское</t>
  </si>
  <si>
    <t>Договор поставки № 189</t>
  </si>
  <si>
    <t>Электросирена</t>
  </si>
  <si>
    <t>Электросирена Торповка</t>
  </si>
  <si>
    <t>Договор на производство работ по установке электросирены № 1354-2012</t>
  </si>
  <si>
    <t>Электросирена-Ельшанка</t>
  </si>
  <si>
    <t>Договор на производство работ по установки электросирены № 1144-2011</t>
  </si>
  <si>
    <t>Электросирена-Мичуринский</t>
  </si>
  <si>
    <t>Договор на производство работ по установки электросирены № 1187-2011</t>
  </si>
  <si>
    <t>Коммунально-уборочная машина КУМ-1.01 на базе трактора «Беларус-82.1»</t>
  </si>
  <si>
    <t>Муниципальный контракт</t>
  </si>
  <si>
    <t>УАЗ 3741УАЗ-396252-03</t>
  </si>
  <si>
    <t>Баскетбольный щит</t>
  </si>
  <si>
    <t>Договор № НС-142/11</t>
  </si>
  <si>
    <t>Брусья</t>
  </si>
  <si>
    <t>Волейбольные стойки</t>
  </si>
  <si>
    <t>Горка малая</t>
  </si>
  <si>
    <t>Горка малая-1</t>
  </si>
  <si>
    <t>Договор № НС-039/11</t>
  </si>
  <si>
    <t>Горка малая-2</t>
  </si>
  <si>
    <t>Грибок</t>
  </si>
  <si>
    <t>Договор № НС-142/11Договор поставки № 969</t>
  </si>
  <si>
    <t>Карусель маленькая</t>
  </si>
  <si>
    <t>Карусель четырехместная</t>
  </si>
  <si>
    <t>Договор № НС-035-11</t>
  </si>
  <si>
    <t>Качалка-балансир двухместная</t>
  </si>
  <si>
    <t>Качели двухмест.малые-1</t>
  </si>
  <si>
    <t>Качели двухмест.малые-2</t>
  </si>
  <si>
    <t>Качели двухместные малые</t>
  </si>
  <si>
    <t>Качели одноместные малые</t>
  </si>
  <si>
    <t>Договор № НС-035/11</t>
  </si>
  <si>
    <t>Качели семейные</t>
  </si>
  <si>
    <t>Кресло черная кожа</t>
  </si>
  <si>
    <t>Договор поставки № 398</t>
  </si>
  <si>
    <t>Лавочка без спинки 1</t>
  </si>
  <si>
    <t>Лавочка без спинки 2</t>
  </si>
  <si>
    <t>Лавочка парковая</t>
  </si>
  <si>
    <t>Лавочка с навесом</t>
  </si>
  <si>
    <t>Лиана</t>
  </si>
  <si>
    <t>Лиана-1</t>
  </si>
  <si>
    <t>Лиана-2</t>
  </si>
  <si>
    <t>Песочница</t>
  </si>
  <si>
    <t>Песочница Автомобиль</t>
  </si>
  <si>
    <t>Песочница-1</t>
  </si>
  <si>
    <t>Песочница-2</t>
  </si>
  <si>
    <t>Полка для документов</t>
  </si>
  <si>
    <t>Договор № 19-Ю</t>
  </si>
  <si>
    <t>Сейф</t>
  </si>
  <si>
    <t>Стеллаж</t>
  </si>
  <si>
    <t>Договор изготовления мебели на заказ № 85</t>
  </si>
  <si>
    <t>Стеллаж для документов</t>
  </si>
  <si>
    <t>Договор подряда на изготовление мебели на заказ № 19-Ю</t>
  </si>
  <si>
    <t>Стол компьютер</t>
  </si>
  <si>
    <t>Стол компьютерный</t>
  </si>
  <si>
    <t>Стол руководителя</t>
  </si>
  <si>
    <t>Стол угловой компьютерный</t>
  </si>
  <si>
    <t>Турник</t>
  </si>
  <si>
    <t>Урна</t>
  </si>
  <si>
    <t>Шведская стенка с кольцом</t>
  </si>
  <si>
    <t>Шведская стенка-1</t>
  </si>
  <si>
    <t>Шведская стенка-2</t>
  </si>
  <si>
    <t>Шкаф  бухгалтерский</t>
  </si>
  <si>
    <t>Договор поставки № 74</t>
  </si>
  <si>
    <t>Шкаф для бумаг</t>
  </si>
  <si>
    <t>шкаф для документов</t>
  </si>
  <si>
    <t>Шкаф офисный</t>
  </si>
  <si>
    <t>Шкаф офисный под одежду</t>
  </si>
  <si>
    <t>Шкаф под файл-папки</t>
  </si>
  <si>
    <t>Компьютер Байт Home 428</t>
  </si>
  <si>
    <t>Компьютер Байт Home 502-AMD</t>
  </si>
  <si>
    <t>МФУ «Samsung 3400»</t>
  </si>
  <si>
    <t>Фотоаппарат Samsung MV800</t>
  </si>
  <si>
    <t>Принтер лазерный Canon</t>
  </si>
  <si>
    <t>Монитор Philips TET 21.5</t>
  </si>
  <si>
    <t>МФУ Canon i-Sensys</t>
  </si>
  <si>
    <t>Фотоаппарат Nikon CooIPix S6500 черный</t>
  </si>
  <si>
    <t>Колонка пожарная ПК</t>
  </si>
  <si>
    <t>Сирена ручная</t>
  </si>
  <si>
    <t>Электросчетчик</t>
  </si>
  <si>
    <t>Договор поставки товара № 21</t>
  </si>
  <si>
    <t>Бензокоса  Oleo-Mas SPARTA 38</t>
  </si>
  <si>
    <t>Стол компьютерный 08-1R-ольха</t>
  </si>
  <si>
    <t>Стенд-вертушка</t>
  </si>
  <si>
    <t>Стол компьютерный – 1</t>
  </si>
  <si>
    <t>Стол компьютерный – 2</t>
  </si>
  <si>
    <t>Шкаф для одежды с полками для документов</t>
  </si>
  <si>
    <t>Шкаф бухгалтерский SL-125T</t>
  </si>
  <si>
    <t>Ковш ПКУ-0,8-58 0,8 м3</t>
  </si>
  <si>
    <t>Погрузчик ПКУ-0,8 без рабочих мест МТЗ</t>
  </si>
  <si>
    <t>Емкость для бытовых отходов</t>
  </si>
  <si>
    <t>Качалка МК-20</t>
  </si>
  <si>
    <t>Горка МГ-36</t>
  </si>
  <si>
    <t>Песочница с грибком</t>
  </si>
  <si>
    <t>Лавочка С3</t>
  </si>
  <si>
    <t>Лаз-гусеница</t>
  </si>
  <si>
    <t>Рукоход-турник Т-13</t>
  </si>
  <si>
    <t>Горка МГ-36-1</t>
  </si>
  <si>
    <t>Качели К-16-1</t>
  </si>
  <si>
    <t>Качалка МК-20-1</t>
  </si>
  <si>
    <t>Песочница с грибком – 1</t>
  </si>
  <si>
    <t>Лавочка СЗ-1</t>
  </si>
  <si>
    <t>Лаз-гусеница-1</t>
  </si>
  <si>
    <t>Рукоход-турник Т-13-1</t>
  </si>
  <si>
    <t>Дрель</t>
  </si>
  <si>
    <t>Компьютер DNS Office</t>
  </si>
  <si>
    <t>Брошюровочно-переплетный станок Yunger M168</t>
  </si>
  <si>
    <t>Источник бесперебойного питания IPPON</t>
  </si>
  <si>
    <t>Факс PANASONIC KX-FT982RUB</t>
  </si>
  <si>
    <t>Качалка К -20М-3</t>
  </si>
  <si>
    <t>Турник ТМ-13</t>
  </si>
  <si>
    <t>Песочница-3</t>
  </si>
  <si>
    <t>Грибок-1</t>
  </si>
  <si>
    <t>Генератор CHAMPION</t>
  </si>
  <si>
    <t>Договор поставки  № ЦБ-703</t>
  </si>
  <si>
    <t>Автоматическая пожарная сигнализация и система оповещения о пожаре</t>
  </si>
  <si>
    <t>Договор №339/15</t>
  </si>
  <si>
    <t>п.Мичуринский,ул.Черемховская 28</t>
  </si>
  <si>
    <t>34:10:080001:2548</t>
  </si>
  <si>
    <t>Компьютер Core i3</t>
  </si>
  <si>
    <t>Оборудование для механической прочистки трубопроводов "Атлант-1Э-750"</t>
  </si>
  <si>
    <t>Контракт №448/ОЯ</t>
  </si>
  <si>
    <t>Договор № 4-П4</t>
  </si>
  <si>
    <t>Администрация Мичуринского сельского поселения  закреплено за муниципальным унитарным предприятием "Благоустройство и ЖКХ Мичуринского сельского поселения" на праве хозяйственного ведения Постановление №40 от 01.04.2016г. "О закреплении имущества за МУП "Благоустройство и ЖКХ Мичуринского сельского поселения"</t>
  </si>
  <si>
    <t>протяженность-563 м</t>
  </si>
  <si>
    <t>34:10:100002:374</t>
  </si>
  <si>
    <t>с.Дворянское. ул.Советская</t>
  </si>
  <si>
    <t>34:10:000000:0000:18:218:002:000974540</t>
  </si>
  <si>
    <t>глубина 50 м</t>
  </si>
  <si>
    <t>Администрация Мичуринского сельского поселения закреплено за муниципальным унитарным предприятием "Благоустройство и ЖКХ Мичуринского сельского поселения" на праве хозяйственного ведения Постановление № 131 от 09.08.2016 "О закреплении имущества за МУП "Благоустройство и ЖКХ Мичуринского сельского поселения"</t>
  </si>
  <si>
    <t>34:10:080001:2436</t>
  </si>
  <si>
    <t>34:10:08001:2437</t>
  </si>
  <si>
    <t xml:space="preserve"> протяженность 83 м</t>
  </si>
  <si>
    <t>протяженность 201 м</t>
  </si>
  <si>
    <t>протяженность 83 м</t>
  </si>
  <si>
    <t>34:10:08001:2483</t>
  </si>
  <si>
    <t>протяженность 1087,3 м</t>
  </si>
  <si>
    <t>протяженность 230 м</t>
  </si>
  <si>
    <t>протяженность 253 м</t>
  </si>
  <si>
    <t>34:10:080001:2455</t>
  </si>
  <si>
    <t>п.Мичуринский, ул.Совхозная 39,40</t>
  </si>
  <si>
    <t>п.Мичуринский. Ул.Совхозная 39,40</t>
  </si>
  <si>
    <t>протяженность 209 м</t>
  </si>
  <si>
    <t>34:10:080001:2453</t>
  </si>
  <si>
    <t>п.Мичуринский,ул.Совхозна,21</t>
  </si>
  <si>
    <t>п.Мичуринский,ул.Совхозная,6</t>
  </si>
  <si>
    <t>34:10:080001:2451</t>
  </si>
  <si>
    <t>протяженность 62 м</t>
  </si>
  <si>
    <t>протяженность 2153 м</t>
  </si>
  <si>
    <t>34:10:080001:2452</t>
  </si>
  <si>
    <t>п.Мичуринский, ул.Черемховская 32,34,37,ул.Совхозная 1,2,3,4,6,7,12,13,14,15,16,17,18,38,22,23,ул.Одесская 31</t>
  </si>
  <si>
    <t>п.Мичуринский. Ул.Черемховская 28</t>
  </si>
  <si>
    <t>34:10:080001:2454</t>
  </si>
  <si>
    <t>протяженность 70 м</t>
  </si>
  <si>
    <t>34:10:080001:2550</t>
  </si>
  <si>
    <t>протяженность 349</t>
  </si>
  <si>
    <t>протяженность 63 м</t>
  </si>
  <si>
    <t>протяженность 104,3 м</t>
  </si>
  <si>
    <t>34:10:080001:2546</t>
  </si>
  <si>
    <t>п.Мичуринский. Ул.Черемховская 32,34,37. ул.Совхозная 1,2,3,4,7,12,13,14,15,16,17,18,38,22,23,ул.Одесская,31</t>
  </si>
  <si>
    <t>протяженность 1920</t>
  </si>
  <si>
    <t>34:10:080001:2547</t>
  </si>
  <si>
    <t>870000 руб.</t>
  </si>
  <si>
    <t>403881,Волгоградская область, Камышинский район, п.Мичуринский, ул.Совхозная,55</t>
  </si>
  <si>
    <t>Распоряжение администрации Мичуринского сельского поселения № 270 от 10.12.2009г.</t>
  </si>
  <si>
    <t>Емкость металическая</t>
  </si>
  <si>
    <t>Контракт №134</t>
  </si>
  <si>
    <t>КО-4 Коммунальный отвал</t>
  </si>
  <si>
    <t>Администрация Мичуринского сельского поселения закреплено за муниципальным унитарным предприятием "Благоустройство и ЖКХ Мичуринского сельского поселения" на праве хозяйственного ведения Постановление № 190 от 09.12.2016 "О закреплении имущества за МУП "Благоустройство и ЖКХ Мичуринского сельского поселения"</t>
  </si>
  <si>
    <t>Преобразователь давления MBS 1700,0-10 бар</t>
  </si>
  <si>
    <t>Итого</t>
  </si>
  <si>
    <t>Общая площадь 51,0 кв.м Жилая площадь 28,4 кв.м</t>
  </si>
  <si>
    <t>Общая площадь 52,5кв.м ,жилая площадь 30,3</t>
  </si>
  <si>
    <t>3256,4 кв.м</t>
  </si>
  <si>
    <t>2216,0 кв.м</t>
  </si>
  <si>
    <t>472,6 кв.м</t>
  </si>
  <si>
    <t>3124 кв.м</t>
  </si>
  <si>
    <t>Сооружение-наружные сети водоснабжения</t>
  </si>
  <si>
    <t>протяженность 1082,5 м</t>
  </si>
  <si>
    <t>Сооружение-внешние водопроводные сети</t>
  </si>
  <si>
    <t>протяженность 2815 м</t>
  </si>
  <si>
    <t>34:10:100004:413</t>
  </si>
  <si>
    <t>34:10:100004:415</t>
  </si>
  <si>
    <t>Волгоградская обл.,Камышинский р-н,с.Дворянское</t>
  </si>
  <si>
    <t>Волгоградская обл..Камышинский р-н,п.Мичуринский,в 10 м юго-западнее дома №21 по ул.Совхозная</t>
  </si>
  <si>
    <t>34:10:080001:2635</t>
  </si>
  <si>
    <t>1240+/-12,32 кв.м</t>
  </si>
  <si>
    <t>Акт приема-передачи земельного участка в постоянное (бессрочное) пользование,находящегося в государственной или муниципальной собственности от 15.02.2017г.;Постановление Администрации Камышинского муниципального района Волгоградской области №46-п от 19.01.2017г.</t>
  </si>
  <si>
    <t>Сооружение- водопроводные сети</t>
  </si>
  <si>
    <t>34:10:100002:388</t>
  </si>
  <si>
    <t>Распоряжение Территориального управления Федерального агентства по управлению государственным имуществом в Волгоградской области №612-р от 27.10.2016г.;Акт приема-передачи федерального имущества в муниципальную собственность от 07.02.2017г.</t>
  </si>
  <si>
    <t>протяженность 1470,9 м</t>
  </si>
  <si>
    <t>Источник бесперебойного питания APC BC500-RS</t>
  </si>
  <si>
    <t>Муниципальный контракт № 08/1</t>
  </si>
  <si>
    <t>Гимнастический комплекс с баскетбольным щитом-2017</t>
  </si>
  <si>
    <t>Горка малая-2017</t>
  </si>
  <si>
    <t>Качалка-2017</t>
  </si>
  <si>
    <t>Качели двухместные малые-2017</t>
  </si>
  <si>
    <t>Стенд "План населенного пункта"с.Веселово</t>
  </si>
  <si>
    <t>Стенд "План населенного пункта"с.Дворянское</t>
  </si>
  <si>
    <t>Стенд "План населенного пункта"с.Ельшанка</t>
  </si>
  <si>
    <t>Стенд "План населенного пункта"х.Торповка</t>
  </si>
  <si>
    <t>Песочница шестигранная-2017</t>
  </si>
  <si>
    <t>Муниципальный контракт №138</t>
  </si>
  <si>
    <t>Контракт №НС-14/05</t>
  </si>
  <si>
    <t>Контракт № НС-13/05</t>
  </si>
  <si>
    <t>Туалет деревянный уличный</t>
  </si>
  <si>
    <t>Туалет деревянный уличный с.Веселово</t>
  </si>
  <si>
    <t>Туалет деревянный уличный с.Ельшанка</t>
  </si>
  <si>
    <t>Туалет деревянный уличный х.Торповка</t>
  </si>
  <si>
    <t>Уличное освещение с.Дворянское (микрорайон)</t>
  </si>
  <si>
    <t>Водозаборная скважина №2</t>
  </si>
  <si>
    <t>Муниципальный контракт №188</t>
  </si>
  <si>
    <t>Муниципальный контракт на подрядные работы №4/2017</t>
  </si>
  <si>
    <t>34:10:100004:482</t>
  </si>
  <si>
    <t>34:10:100004:481</t>
  </si>
  <si>
    <t>Волгоградская обл.,Камышинский р-н,Мичуринское с/п.западная окраина с.Веселово</t>
  </si>
  <si>
    <t>протяженность 1450,00 м</t>
  </si>
  <si>
    <t xml:space="preserve">Распоряжение администрации Мичуринского сельского поселения № 68-б </t>
  </si>
  <si>
    <t>Договор</t>
  </si>
  <si>
    <t>Договор №1</t>
  </si>
  <si>
    <t>Договор №36-2015</t>
  </si>
  <si>
    <t>Материал: металл</t>
  </si>
  <si>
    <t>на кадастровом учете не стоит</t>
  </si>
  <si>
    <t>Технический паспорт отсутствует</t>
  </si>
  <si>
    <t>не стоит на кадастровом учете</t>
  </si>
  <si>
    <t>2602 кв.м</t>
  </si>
  <si>
    <t>3903.6 кв.м</t>
  </si>
  <si>
    <t>Постановление Администрации Камышинского района № 1588-П от 22.11.2013</t>
  </si>
  <si>
    <t xml:space="preserve">Договор № 45 </t>
  </si>
  <si>
    <t xml:space="preserve">Договор № 9 </t>
  </si>
  <si>
    <t>Договор № 171/13</t>
  </si>
  <si>
    <t>370 м</t>
  </si>
  <si>
    <t>Закон Волгоградской области № 1317-ОД  от 27.11.2006г. "О разграничении имущества.находящегося в муниципальной собственности,между муниципальным образованием Камышинский муниципальный район и вновь образованными в его составе муниципальными образованиями"</t>
  </si>
  <si>
    <t>Сети водоснабжения с.Веселово</t>
  </si>
  <si>
    <t>34:10:000000:218:0000:002334</t>
  </si>
  <si>
    <t>2975 м</t>
  </si>
  <si>
    <t>3492.8 м</t>
  </si>
  <si>
    <t>Сети водопровода с.Веселово</t>
  </si>
  <si>
    <t>с.Веселово, ул.Степная</t>
  </si>
  <si>
    <t>.Договор</t>
  </si>
  <si>
    <t>п.Мичуринский,ул.Совхозная 1,2,3,4,6,7,14,15,16,17,18,22,23, ул.Черемховская 32,34,37,ул.Одесская,31</t>
  </si>
  <si>
    <t>п.Мичуринский,  ул.Черемховская-Совхозная</t>
  </si>
  <si>
    <t>Договор №27-2014</t>
  </si>
  <si>
    <t>Договор №72</t>
  </si>
  <si>
    <t>Договор №141</t>
  </si>
  <si>
    <t>Договор №140</t>
  </si>
  <si>
    <t>Договор №158</t>
  </si>
  <si>
    <t>Договор №409</t>
  </si>
  <si>
    <t>Договор №252</t>
  </si>
  <si>
    <t>Договор №3170</t>
  </si>
  <si>
    <t>Договор №235</t>
  </si>
  <si>
    <t>Договор №184</t>
  </si>
  <si>
    <t>Договор №248</t>
  </si>
  <si>
    <t>Договор №64/01/14</t>
  </si>
  <si>
    <t>Договор №67/01/14</t>
  </si>
  <si>
    <t>Договор №1018</t>
  </si>
  <si>
    <t>Договор №В-00018309</t>
  </si>
  <si>
    <t>Договор №358</t>
  </si>
  <si>
    <t>Договор №ГКК-360</t>
  </si>
  <si>
    <t>Договор №28/04/15</t>
  </si>
  <si>
    <t>08.07.2016г.</t>
  </si>
  <si>
    <t>Договор №18</t>
  </si>
  <si>
    <t>Постановление      № 461-п "О безвозмездной передаче имущества из муниципальной собственности Камышинского муниципального района в муниципальную собственность Мичуринского сельского поселения"</t>
  </si>
  <si>
    <t>Договор №24</t>
  </si>
  <si>
    <t>Договор №23</t>
  </si>
  <si>
    <t xml:space="preserve">Администрация Мичуринского сельского поселения </t>
  </si>
  <si>
    <t>Муниципальный контракт на приобретение недвижимого имущества</t>
  </si>
  <si>
    <t>Администрация Мичуринского сельского поселения закреплено за муниципальным унитарным предприятием "Благоустройство и ЖКХ Мичуринского сельского поселения" на праве хозяйственного ведения. Муниципальный контракт на приобретение недвижимого имущества</t>
  </si>
  <si>
    <t>Администрация Мичуринского сельского поселения закреплено за муниципальным унитарным предприятием "Благоустройство и ЖКХ Мичуринского сельского поселения" на праве хозяйственного ведения Постановление № 26 от 02.03.2017 "О закреплении имущества за МУП "Благоустройство и ЖКХ Мичуринского сельского поселения"</t>
  </si>
  <si>
    <t>Администрация Мичуринского сельского поселения  закреплено за муниципальным унитарным предприятием "Благоустройство и ЖКХ Мичуринского сельского поселения" на праве хозяйственного ведения Постановление №131 от 09.08.2016г. "О закреплении имущества за МУП "Благоустройство и ЖКХ Мичуринского сельского поселения"</t>
  </si>
  <si>
    <t>Договор №7</t>
  </si>
  <si>
    <t>Постановление № 958-П от 13.08.2010г.Администрации Камышинского муниципального района</t>
  </si>
  <si>
    <t>Автомобиль NIVA CHEVROLET L 1.7 MT</t>
  </si>
  <si>
    <t>21.08.2018г.</t>
  </si>
  <si>
    <t>Муниципальный контракт № 1029051 на поставку автомобиля повышенной проходимости</t>
  </si>
  <si>
    <t>Автономный светильник на солнечных батареях с.Веселово</t>
  </si>
  <si>
    <t>Бензопила STIL MS 462 R50 см</t>
  </si>
  <si>
    <t>Бункер для ТБО 8,0 куб.м</t>
  </si>
  <si>
    <t>Емкость для воды с.Веселово</t>
  </si>
  <si>
    <t>Емкость для воды с.Дворянское</t>
  </si>
  <si>
    <t>Емкость для воды с.Ельшанка</t>
  </si>
  <si>
    <t>Емкость для воды с.Тихомировка</t>
  </si>
  <si>
    <t>Емкость для воды х.Торповка</t>
  </si>
  <si>
    <t>Оборудование для заливки катка</t>
  </si>
  <si>
    <t>Ограждение деревянное у автобусной остановки в с.Веселово по ул.Степная</t>
  </si>
  <si>
    <t>Пожарный гидрант п.Мичуринский ул.Совхозная,д.14</t>
  </si>
  <si>
    <t>Пожарный гидрант п.Мичуринский ул.Совхозная,д.4А</t>
  </si>
  <si>
    <t>Преобразователь частоты RI 100P-P11KO-4</t>
  </si>
  <si>
    <t>Сеть уличного освещения от ТП785,х.Торповка,ул.Дачная</t>
  </si>
  <si>
    <t>Сеть уличного освещения п.Мичуринский ул.Садовая</t>
  </si>
  <si>
    <t>Сеть уличного освещения п.Мичуринский ул.Северная</t>
  </si>
  <si>
    <t>Счетчик газа объемный диафрагменный "Вектор-М/Т"</t>
  </si>
  <si>
    <t>Туалет деревянный уличный с.Тихомировка</t>
  </si>
  <si>
    <t>22.11.2018г.  26.11.2018г.</t>
  </si>
  <si>
    <t>Договор №35, №18/20</t>
  </si>
  <si>
    <t xml:space="preserve">Муниципальный контракт №76 </t>
  </si>
  <si>
    <t>Муниципальный контракт №4</t>
  </si>
  <si>
    <t>Муниципальный контракт №15</t>
  </si>
  <si>
    <t>Муниципальный контракт №1/12</t>
  </si>
  <si>
    <t>Контракт №28-ю</t>
  </si>
  <si>
    <t>Контракт №29-ю</t>
  </si>
  <si>
    <t>Муниципальный контракт №39</t>
  </si>
  <si>
    <t>Муниципальный контракт №046</t>
  </si>
  <si>
    <t>Контракт №18/11</t>
  </si>
  <si>
    <t>Контракт №18/10</t>
  </si>
  <si>
    <t>Договор №КМ-1875618 СМУ</t>
  </si>
  <si>
    <t>Договор№К14-18-75614 СМУ</t>
  </si>
  <si>
    <t>26.12.2018г.</t>
  </si>
  <si>
    <t>Муниципальный контракт №ЦБ-1706</t>
  </si>
  <si>
    <t>Муниципальный контракт №2/2018</t>
  </si>
  <si>
    <t>Косилка "Заря</t>
  </si>
  <si>
    <t>Администрация Мичуринского сельского поселения закреплено за муниципальным унитарным предприятием "Благоустройство и ЖКХ Мичуринского сельского поселения" на праве хозяйственного ведения Постановление № 145 от 30.11.2018 "О закреплении имущества за МУП "Благоустройство и ЖКХ Мичуринского сельского поселения"</t>
  </si>
  <si>
    <t>Бензопила STIHL MS 181</t>
  </si>
  <si>
    <t>Садовые мотоножницы STIHL HS 45</t>
  </si>
  <si>
    <t>Мотопомпа SHE-50X Koshin</t>
  </si>
  <si>
    <t>Насос 1К80-50-200 с дв 11/3000 1081 на раме (ГСМ)</t>
  </si>
  <si>
    <t>Бензокоса Oleo-Mac SPARTA 38T</t>
  </si>
  <si>
    <t>Мотопомпа СПЕЦ РВ20С</t>
  </si>
  <si>
    <t>Мотопомпа Fubag PG 600</t>
  </si>
  <si>
    <t>Бензокоса Oleo-Mac SPARTA 25 (2)</t>
  </si>
  <si>
    <t>Ранцевый распылитель CHAMPION PS257</t>
  </si>
  <si>
    <t>Травокосилка Husqvarna 236R</t>
  </si>
  <si>
    <t>Воздуходувка CHAMPION PS257</t>
  </si>
  <si>
    <t>Мотоблок "Нева"</t>
  </si>
  <si>
    <t>Бензопила Oleo-Mac</t>
  </si>
  <si>
    <t>Мотопомпа Koshin</t>
  </si>
  <si>
    <t>Качели К-16</t>
  </si>
  <si>
    <t>Муниципальный контракт №ЦБ-605</t>
  </si>
  <si>
    <t>Муниципальный контракт №ЦБ-1002</t>
  </si>
  <si>
    <t>Муниципальный контракт №ЦБ-1298</t>
  </si>
  <si>
    <t>Муниципальный контракт №ЦБ-1331</t>
  </si>
  <si>
    <t>Договор поставки № NN-1092/04-17</t>
  </si>
  <si>
    <t>Муниципальный контракт №31</t>
  </si>
  <si>
    <t>Муниципальный контракт №ВЛГ 1707/34</t>
  </si>
  <si>
    <t>Договор №15</t>
  </si>
  <si>
    <t>Договор №А-305</t>
  </si>
  <si>
    <t>Договор №А-737</t>
  </si>
  <si>
    <t>Договор №101</t>
  </si>
  <si>
    <t>Муниципальный контракт №ЦБ-1703</t>
  </si>
  <si>
    <t>Муниципальный контракт №ЦБ-30</t>
  </si>
  <si>
    <t>Договор поставки №850</t>
  </si>
  <si>
    <t>Волгоградская обл..Камышинский р-н,п.Мичуринский, ул.Совхозная,23-а</t>
  </si>
  <si>
    <t>34:10:080001:715</t>
  </si>
  <si>
    <t>700+/-19 кв.м</t>
  </si>
  <si>
    <t>Договор купли-продажи земельного участка №1</t>
  </si>
  <si>
    <t>Нежилое помещение</t>
  </si>
  <si>
    <t>ул.Совхозная, дом 13 помещение 1</t>
  </si>
  <si>
    <t>Волгоградская область,Камышинский район,СТ "Кооператор",участок №62,западнее г.Камышина</t>
  </si>
  <si>
    <t>34:10:080013:39</t>
  </si>
  <si>
    <t>площадь 720 кв.м</t>
  </si>
  <si>
    <t xml:space="preserve">Водозаборная скважина №1 </t>
  </si>
  <si>
    <t xml:space="preserve">Администрация Мичуринского сельского поселения закреплено за муниципальным унитарным предприятием "Благоустройство и ЖКХ Мичуринского сельского поселения" на праве хозяйственного ведения Постановление № 15 от 08.02.2018 </t>
  </si>
  <si>
    <t>Наружные сети водопровода с.Веселово</t>
  </si>
  <si>
    <t>Администрация Мичуринского сельского поселения закреплено за муниципальным унитарным предприятием "Благоустройство и ЖКХ Мичуринского сельского поселения" на праве хозяйственного ведения Постановление № 40 от 01.04.2016</t>
  </si>
  <si>
    <t>Волгоградская область,Камышинский район,с.Веселово</t>
  </si>
  <si>
    <t>34:10:100004:463</t>
  </si>
  <si>
    <t>протяженность 2975м</t>
  </si>
  <si>
    <t>Здание гаража п.Мичуринский ,ул.Совхозная 55</t>
  </si>
  <si>
    <t>Волгоградская область,Камышинский район,п.Мсичуринский,ул.Совхозная,55</t>
  </si>
  <si>
    <t>34:10:080001:2512</t>
  </si>
  <si>
    <t>площадь 198,8 кв.м</t>
  </si>
  <si>
    <t>Администрация Мичуринского сельского поселения закреплено за муниципальным унитарным предприятием "Благоустройство и ЖКХ Мичуринского сельского поселения" на праве хозяйственного ведения Постановление №190 от 09.12.2016</t>
  </si>
  <si>
    <t>Электроснабжение водозаборных скважин</t>
  </si>
  <si>
    <t>протяженность 150 м</t>
  </si>
  <si>
    <t>34:10:05001:545</t>
  </si>
  <si>
    <t>Администрация Мичуринского сельского поселения закреплено за муниципальным унитарным предприятием "Благоустройство и ЖКХ Мичуринского сельского поселения" на праве хозяйственного ведения Постановление №40  от 01.04.2016</t>
  </si>
  <si>
    <t>Тепловые сети</t>
  </si>
  <si>
    <t>Волгоградская область,Камышинский район,п.Мичуринский,ул.Совхозная,12,13,21,38</t>
  </si>
  <si>
    <t>34:10:080001:2481</t>
  </si>
  <si>
    <t>протяженность 383 м</t>
  </si>
  <si>
    <t>Администрация Мичуринского сельского поселения закреплено за муниципальным унитарным предприятием "Благоустройство и ЖКХ Мичуринского сельского поселения" на праве хозяйственного ведения Постановление №131  от 09.08.2016</t>
  </si>
  <si>
    <t>Сети водопровода</t>
  </si>
  <si>
    <t>Волгоградская область,Камышинский район,п.Мичуринский,ул.Совхозная 39,40</t>
  </si>
  <si>
    <t>протяженность 349 м</t>
  </si>
  <si>
    <t>Волгоградская область,Камышинский район,п.Мичуринский,ул.Совхозная 6</t>
  </si>
  <si>
    <t>34:10:080001:2549</t>
  </si>
  <si>
    <t>протяженность 57 м</t>
  </si>
  <si>
    <t>Сооружение-благоустройство (дороги) в жилом массиве</t>
  </si>
  <si>
    <t>Сооружение-наружные сети освещения,надземные</t>
  </si>
  <si>
    <t>34:10:100004:412</t>
  </si>
  <si>
    <t>34:10:100004:419</t>
  </si>
  <si>
    <t>общая протяженность 1974,5 м</t>
  </si>
  <si>
    <t>общая площадь 8091,8 кв.м</t>
  </si>
  <si>
    <t>Волгоградская область, Камышинский район, с.Веселово</t>
  </si>
  <si>
    <t>Договор безвозмездной передачи имущества в муниципальную собственность</t>
  </si>
  <si>
    <t>Сети водопровода ул.Совхозная,27,29,31,33,35,ул.Черемховская,28а</t>
  </si>
  <si>
    <t>Волгоградская область, Камышинский район,п.Мичуринский,ул.Совхозная,27,29,31,33,35,ул.Черемховская,28а</t>
  </si>
  <si>
    <t>34:10:080001:2563</t>
  </si>
  <si>
    <t>прпотяженность 170 м</t>
  </si>
  <si>
    <t>Волгоградская обл.,Камышинский р-н,с.Веселово,ул.Степная,дом 5 а</t>
  </si>
  <si>
    <t>34:10:100004:63</t>
  </si>
  <si>
    <t>34:10:100004:64</t>
  </si>
  <si>
    <t>Волгоградская обл.,Камышинский р-н,с.Веселово,ул.Пролетарская,дом 21 а</t>
  </si>
  <si>
    <t>площадь 282 кв.м.</t>
  </si>
  <si>
    <t>площадь 367 кв.м</t>
  </si>
  <si>
    <t>Мотопомпа Fubag РТН600</t>
  </si>
  <si>
    <t>Муниципальный контракт        №ЦБ-1703</t>
  </si>
  <si>
    <t>Волгоградская область, Камышинский район, поселок Мичуринский, ул. Совхозная, ул. Северная</t>
  </si>
  <si>
    <t>34:10:080001:2923</t>
  </si>
  <si>
    <t>общая протяженность 553 м</t>
  </si>
  <si>
    <t>Разбрасыватель песка А-116-01</t>
  </si>
  <si>
    <t>Лодка Stingray MX-360 AL</t>
  </si>
  <si>
    <t>Сооружение подземный водопровод, протяженностью 553 м</t>
  </si>
  <si>
    <t>Муниципальный контракт №ЦБ-183</t>
  </si>
  <si>
    <t>Постановление № 6-п "О передаче безвозмездно из муниципальной собственности Камышинского муниципального района в муниципальную собственность Мичуринского сельского поселения Камышинского муниципального района", акт № 6-п о приеме-передаче объектов нефинансовых активов</t>
  </si>
  <si>
    <t>Волгоградская область, Камышинский район, село Дворянское, ул. Набережная, дом 18</t>
  </si>
  <si>
    <t>34:10:100002:148</t>
  </si>
  <si>
    <t xml:space="preserve">Выписка из Единого государственного реестра недвижимости об объекте недвижимости Собственность 34:10:080013:39-34/116/2018-2 31.10.2018 </t>
  </si>
  <si>
    <t>Выписка из Единого государственного реестра недвижимости об объекте недвижимости. Собственность 34:10:100004:64-34/004/2018-2 13.02.2018</t>
  </si>
  <si>
    <t>Выписка из Единого государственного реестра недвижимости об объекте недвижимости Собственность 34:10:100004:63-34/004/2018-2 13.02.2018</t>
  </si>
  <si>
    <t>Канализационные сети</t>
  </si>
  <si>
    <t>Сети канализации</t>
  </si>
  <si>
    <t>Волгоградская область, Камышинский район, с. Дворянское, ул. Набережная, дом 20</t>
  </si>
  <si>
    <t>34:10:100002:143</t>
  </si>
  <si>
    <t>общая площадь 1247 кв.м.</t>
  </si>
  <si>
    <t>Общая долевая собственность, 1/4 34:10:100002:148-34/116/2019-6 10.04.2019. Общая долевая собственность, 1/4 34:10:100002:148-34/116/2019-4 10.04.2019. Общая долевая собственность, 1/4 34:10:100002:148-34/116/2019-2 09.04.2019</t>
  </si>
  <si>
    <t>Администрация Мичуринского сельского поселения закреплено за муниципальным унитарным предприятием "Благоустройство и ЖКХ Мичуринского сельского поселения" на праве хозяйственного ведения Постановление №56  от 24.05.2019</t>
  </si>
  <si>
    <t xml:space="preserve">Распоряжение администрации Мичуринского сельского поселения №56 </t>
  </si>
  <si>
    <t>Станок заточный электрический CHAMPION</t>
  </si>
  <si>
    <t>Администрация Мичуринского сельского поселения закреплено за муниципальным унитарным предприятием "Благоустройство и ЖКХ Мичуринского сельского поселения" на праве хозяйственного ведения Постановление № 56 от 24.05.2019 "О закреплении имущества за МУП "Благоустройство и ЖКХ Мичуринского сельского поселения"</t>
  </si>
  <si>
    <t>Выписка из Единого государственного реестра недвижимости об объекте недвижимости Собственность 34:10:100002:143-34/116/2019-2 24.06.2019</t>
  </si>
  <si>
    <t>Технический план сооружения от 10.07.2017г. Орган выдачи: Кадастровый инженер Звонников О.И., номер регистрациив государственном реестре лиц, осуществляющих кадастровую деятельность 27457; Акт приема-передачи имущества из государственной собственностиВолгоградской области в муниципальную собственность Мичуринского сельского поселения Камышинского муниципального района Волгоградской области (с приложением) от 09.07.2015г.; Распоряжение комитета по управлению государственным имуществом Волгоградской области №1118-р от 09.07.2015г.; Постановление Администрации Волгоградской области (с приложением) № 349-п от 01.07.2015г.Постановление Администрации Мичуринского сельского поселения Камышинского муниципального района Волгоградской области № 73 от 27.07.2017г.</t>
  </si>
  <si>
    <t>20 человек</t>
  </si>
  <si>
    <t>34:10:100001:279</t>
  </si>
  <si>
    <t>3455+/-41 кв.м</t>
  </si>
  <si>
    <t>Постановление Адмистрации Камышинского района Волгоградской области, № 556-п, Выдан 27.05.2019</t>
  </si>
  <si>
    <t>Заездной карман на атомобильной дороге</t>
  </si>
  <si>
    <t>от поворота на с.Терновка до асфальтобетонного завода в п. Мичуринский Камышинского района Волгоградской области</t>
  </si>
  <si>
    <t>Муниципальный контракт № 4</t>
  </si>
  <si>
    <t>Комплексное благоустройство общественной территории по ул. Совхозной</t>
  </si>
  <si>
    <t xml:space="preserve">ул. Совхозная вблизи домов № 4 и № 21 п. Мичуринский Мичуринского сельского поселения
</t>
  </si>
  <si>
    <t>Муниципальный контракт № 3</t>
  </si>
  <si>
    <t>Волгоградская область, Камышинский район, с. Веселово, ул. Волгоградская, дом 4-А</t>
  </si>
  <si>
    <t>34:10:100004:70</t>
  </si>
  <si>
    <t>площадь 2546 кв.м.</t>
  </si>
  <si>
    <t>Выписка из Единого реестра недвижимости об объекте недвижимости Собственность 34:10:100004:70-34/127/2019-2 18.09.2019</t>
  </si>
  <si>
    <t>Волгоградская область, Камышинский район, СТ "Кооператор", участок № 47, садовый домик</t>
  </si>
  <si>
    <t>34:10:080013:36</t>
  </si>
  <si>
    <t>площадь 360 кв.м.</t>
  </si>
  <si>
    <t>Выписка из Единого государственного реестра недвижимости об объекте недвижимости Собственность 34:10:080013:36-34:120/2019-2 16.09.2019</t>
  </si>
  <si>
    <t>Волгоградская область, Камышинский район, СПК "Мичуринский"</t>
  </si>
  <si>
    <t>34:10:000000:124</t>
  </si>
  <si>
    <t>общая долевая собственноть 17236008 кв.м.</t>
  </si>
  <si>
    <t>Решение Камышинского городского суда Волгоградской области № 2-179/2019 34RS0019-01-2018-003058-61, Выдан 08.04.2019</t>
  </si>
  <si>
    <t>Решение Камышинского городского суда Волгоградской области № 2-180/2019 34RS0019-01-2018-003058-61, Выдан 08.04.2019</t>
  </si>
  <si>
    <t>Решение Камышинского городского суда Волгоградской области, Выдан 11.03.2019</t>
  </si>
  <si>
    <t>Решение Камышинского городского суда Волгоградской области, № 2-189/2019, Выдан 11.02.2019</t>
  </si>
  <si>
    <t>Внешнее электроснабжение щита учета уличного освещения с. Тихомировка</t>
  </si>
  <si>
    <t>Искуственная дорожная неровность ИДЕ</t>
  </si>
  <si>
    <t>Ограждение контейнерной площадки для сбора мусора</t>
  </si>
  <si>
    <t>Принтер струйный EPSON L120</t>
  </si>
  <si>
    <t>Светильник наружного освещения по ул. Совхозной, №1-40, п. Мичуринский, ул. Совхозная</t>
  </si>
  <si>
    <t>Светильник наружного освещения по ул. Совхозной, ул. Черемховской, п. Мичуринский</t>
  </si>
  <si>
    <t>Скульптурная композиция "Яблоко"</t>
  </si>
  <si>
    <t>Контракт на выполнение работ по внешнему электроснабжению щита учета уличного освещения, расположенного по адресу: Волгоградская область, Камышинский район, с. Тихомировка, ул. Саратовская № 19/20</t>
  </si>
  <si>
    <t>Муниципальный контракт № ЦБ-1224</t>
  </si>
  <si>
    <t>Муниципальный контракт № 2/09</t>
  </si>
  <si>
    <t>Муниципальный контракт на поставку товара № 523</t>
  </si>
  <si>
    <t>Муниципальный контракт на монтаж электрооборудования № 071</t>
  </si>
  <si>
    <t>Муниципальный контракт на монтаж электрооборудования № 074</t>
  </si>
  <si>
    <t>Муниципальный контракт № 1/08</t>
  </si>
  <si>
    <t>Балансовая стоимость -27470,1 остаточная стоимость -12349,9</t>
  </si>
  <si>
    <t>Реестр муниципального имущества Мичуринского сельского поселения</t>
  </si>
  <si>
    <t>1.1 Недвижимое (балансовое) имущество (имущество, находящееся в оперативном управлении на 101 счете)</t>
  </si>
  <si>
    <t>1.2 Недвижимое имущество (казна) (имущство, находящееся на 108 счете)</t>
  </si>
  <si>
    <t>1.3 Непроизведенные активы (земля)</t>
  </si>
  <si>
    <t>2.1 Движимое (балансовое) имущество (имущество, находящееся в оперативном управлении на 101 счете)</t>
  </si>
  <si>
    <t>2.2 Движимое имущество (казна) (имущство, находящееся на 108 счете)</t>
  </si>
  <si>
    <t>3.1 Муниципальное унитарное предприятие</t>
  </si>
  <si>
    <t>3.2 Недвижимое имущество (имущество, закрепленное на праве хозяйственного ведения за МУП)</t>
  </si>
  <si>
    <t>Раздел 1: Недвижимое имущество</t>
  </si>
  <si>
    <t>Раздел 2: Движимое имущество</t>
  </si>
  <si>
    <t>Раздел 3: МУП</t>
  </si>
  <si>
    <t>Раздел 1. 1.1 Недвижимое (балансовое) имущество</t>
  </si>
  <si>
    <t>Раздел 1. 1.2 Недвижимое имущество (казна)</t>
  </si>
  <si>
    <t>Раздел 1. 1.3 Недвижимое имущество (земля)</t>
  </si>
  <si>
    <t>Раздел 2. 2.1 Движимое имущество</t>
  </si>
  <si>
    <t>Раздел 2. 2.2 Движимое имущество (казна)</t>
  </si>
  <si>
    <t>Раздел 3. 3.1 Муниципальное унитарное предприятие</t>
  </si>
  <si>
    <t>Раздел 3. 3.2 Недвижимое имущество МУП</t>
  </si>
  <si>
    <t>Раздел 3. 3.4 Движимое имущество МУП</t>
  </si>
  <si>
    <t>Раздел 3. 3.3 Недвижимое имущество МУП (казна)</t>
  </si>
  <si>
    <t>3.3 Недвижимое имущество (казна) (имущество, закрепленное на праве хозяйственного ведения за МУП)</t>
  </si>
  <si>
    <t>3.4 Движимое имущество (имущество, закрепленное на праве хозяйственного ведения за МУП)</t>
  </si>
  <si>
    <t>Волгоградская обл..Камышинский р-н,500 м западнее с. Тихомировка</t>
  </si>
  <si>
    <t xml:space="preserve">Земельный участок </t>
  </si>
  <si>
    <t>Площадь 3455 +/-41</t>
  </si>
  <si>
    <t>Волгоградская область, Камышинский район, СТ "Ключ", участок № 13</t>
  </si>
  <si>
    <t>34:10:080010:4</t>
  </si>
  <si>
    <t>общая площадь 490 кв.м.</t>
  </si>
  <si>
    <t>Выписка из Единого государственного реестра недвижимости об объекте недвижимости Собственность 34:10:080010:4-34/116/2020-2 от 02.03.2020</t>
  </si>
  <si>
    <t>34:10:000000:3300</t>
  </si>
  <si>
    <t>Закон Волгоградской области № 1317-ОД  от 27.11.2006г. "О разграничении имущества.находящегося в муниципальной собственности,между муниципальным образованием Камышинский муниципальный район и вновь образованными в его составе муниципальными образованиями", акт приема-передачи объекта основных средств № 27, выдан 27.12.2006, акт приема-передачи объекта основных средств № 28, выдан 27.12.2006, акт приема-передачи объекта основных средств № 29, выдан 27.12.2006. Собственность 34:10:000000:3300-34/116/2019-1</t>
  </si>
  <si>
    <t>34:10:000000:3301</t>
  </si>
  <si>
    <t>Закон Волгоградской области № 1317-ОД  от 27.11.2006г. "О разграничении имущества.находящегося в муниципальной собственности,между муниципальным образованием Камышинский муниципальный район и вновь образованными в его составе муниципальными образованиями", акт приема-передачи объекта основных средств (кроме зданий, сооружений) № 30, выдан 27.12.2006, акт приема-передачи объекта основных средств (кроме зданий, сооружений) № 31, выдан 27.12.2006, акт приема-передачи объекта основных средств (кроме зданий, сооружений) № 32, выдан 27.12.2006. Собственность 34:10:000000:3301-34/116/2019-1</t>
  </si>
  <si>
    <t>34:00:000000:125811</t>
  </si>
  <si>
    <t>Закон Волгоградской области № 1317-ОД  от 27.11.2006г. "О разграничении имущества.находящегося в муниципальной собственности,между муниципальным образованием Камышинский муниципальный район и вновь образованными в его составе муниципальными образованиями", акт приема-передачи объекта основных средств (кроме зданий, сооружений) № 24, выдан 27.12.2006, акт приема-передачи объекта основных средств (кроме зданий, сооружений) № 25, выдан 27.12.2006, акт приема-передачи объекта основных средств (кроме зданий, сооружений) № 25, выдан 27.12.2006. Собственность 34:00:000000:125811-34/116/2019-1 от 28.11.2019</t>
  </si>
  <si>
    <t>34:00:000000:125816</t>
  </si>
  <si>
    <t>Закон Волгоградской области № 1317-ОД  от 27.11.2006г. "О разграничении имущества.находящегося в муниципальной собственности,между муниципальным образованием Камышинский муниципальный район и вновь образованными в его составе муниципальными образованиями", акт приема передачи объекта основных средств (кроме зданий, сооружений) № 21, выдан 27.12.2006, акт приема передачи объекта основных средств (кроме зданий, сооружений) № 22, выдан 27.12.2006, акт приема передачи объекта основных средств (кроме зданий, сооружений) № 23, выдан 27.12.2006. Собственность 34:00:000000:125816-34/116/2019-1 от 28.11.2019</t>
  </si>
  <si>
    <t>п. Мичуринский, ул. Совхозная</t>
  </si>
  <si>
    <t>Закон Волгоградской области № 1317-ОД  от 27.11.2006г. "О разграничении имущества.находящегося в муниципальной собственности,между муниципальным образованием Камышинский муниципальный район и вновь образованными в его составе муниципальными образованиями", акт приема-передачи основных средств (кроме зданий, соорежений), № 22 от 27.12.2006. Собственность 34:00:000000:125816-34/116/2019-1 от 28.11.2019</t>
  </si>
  <si>
    <t>Закон Волгоградской области № 1317-ОД  от 27.11.2006г. "О разграничении имущества.находящегося в муниципальной собственности,между муниципальным образованием Камышинский муниципальный район и вновь образованными в его составе муниципальными образованиями", акт приема-передачи объекта основных средств (кроме зданий, сооружений), № 23 от 27.12.2006. Собственность 34:00:000000:125816-34/116/2019-1 от 28.11.2019</t>
  </si>
  <si>
    <t>34:10:000000:125811</t>
  </si>
  <si>
    <t>Закон Волгоградской области № 1317-ОД  от 27.11.2006г. "О разграничении имущества.находящегося в муниципальной собственности,между муниципальным образованием Камышинский муниципальный район и вновь образованными в его составе муниципальными образованиями", акт приема-передачи объекта основных средств (кроме зданий, сооружений), № 24 от 27.12.2006. Собственность 34:00:000000:125811-34/116/2019-1 от 28.11.2019</t>
  </si>
  <si>
    <t>Закон Волгоградской области № 1317-ОД  от 27.11.2006г. "О разграничении имущества.находящегося в муниципальной собственности,между муниципальным образованием Камышинский муниципальный район и вновь образованными в его составе муниципальными образованиями", акт приема-передачи объекта основных средств, № 28 от 27.12.2006. Собственность 34:10:000000:3300-34/116/2019-1 от 28.11.2019</t>
  </si>
  <si>
    <t>Закон Волгоградской области № 1317-ОД  от 27.11.2006г. "О разграничении имущества.находящегося в муниципальной собственности,между муниципальным образованием Камышинский муниципальный район и вновь образованными в его составе муниципальными образованиями", акт приема-передачи объекта основных средств (кроме зданий, сооружений), № 31 от 27.12.2006. Собственность 34:10:000000:3301-34/116/2019-1 от 28.11.2019</t>
  </si>
  <si>
    <t>Закон Волгоградской области № 1317-ОД  от 27.11.2006г. "О разграничении имущества.находящегося в муниципальной собственности,между муниципальным образованием Камышинский муниципальный район и вновь образованными в его составе муниципальными образованиями", акт приема-передачи объекта основных средств, № 32 от 27.12.2006. Собственность 34:10:000000:3301-34/116/2019-1 от 28.11.2019</t>
  </si>
  <si>
    <t xml:space="preserve">Закон Волгоградской области № 1317-ОД  от 27.11.2006г. "О разграничении имущества.находящегося в муниципальной собственности,между муниципальным образованием Камышинский муниципальный район и вновь образованными в его составе муниципальными образованиями", акт приема-передачи основных средств (кроме зданий, сооружений), № 21 от 27.12.2006. Собственность 34:00:000000:125816-34/116/2019-1 от 28.11.2019 </t>
  </si>
  <si>
    <t>Закон Волгоградской области № 1317-ОД  от 27.11.2006г. "О разграничении имущества.находящегося в муниципальной собственности,между муниципальным образованием Камышинский муниципальный район и вновь образованными в его составе муниципальными образованиями", акт приема-передачи объекта основных средств (кроме зданий, сооружений) № 25 от 27.12.2006. Собственность 34:00:000000:125811-34/116/2019-1 от 28.11.2019</t>
  </si>
  <si>
    <t>Закон Волгоградской области № 1317-ОД  от 27.11.2006г. "О разграничении имущества.находящегося в муниципальной собственности,между муниципальным образованием Камышинский муниципальный район и вновь образованными в его составе муниципальными образованиями", акт приема-передачи объекта основных средств, № 29 от 27.12.2006. Собственность 34:10:000000:3300-34/116/2019-1 от 28.11.2019</t>
  </si>
  <si>
    <t>Закон Волгоградской области № 1317-ОД  от 27.11.2006г. "О разграничении имущества.находящегося в муниципальной собственности,между муниципальным образованием Камышинский муниципальный район и вновь образованными в его составе муниципальными образованиями", акт приема-передачи объекта основных средств, № 27 от 27.12.2006. Собственность 34:10:000000:3300-34/116/2019-1 от 28.11.2019</t>
  </si>
  <si>
    <t>с.Дворянское,ул.Советская,24а</t>
  </si>
  <si>
    <t>34:10:100002:480</t>
  </si>
  <si>
    <t xml:space="preserve"> площадь 137,1 кв.м.</t>
  </si>
  <si>
    <t>Закон Волгоградской области № 1317-ОД  от 27.11.2006г. "О разграничении имущества.находящегося в муниципальной собственности,между муниципальным образованием Камышинский муниципальный район и вновь образованными в его составе муниципальными образованиями", акт о приеме-передаче здания (сооружения) № 1 от 27.12.2006, постановление администрации Мичуринского сельского поселения Камышинского муниципального района Волгоградской области № 159 от 06.12.2019. Собственность 34:10:100002:480-34/116/2019-1 от 17.12.2019</t>
  </si>
  <si>
    <t>Административное здание</t>
  </si>
  <si>
    <t>п. Мичуринский, ул. Совхозная. Строение 23а</t>
  </si>
  <si>
    <t xml:space="preserve"> площадь 164,8 кв.м.</t>
  </si>
  <si>
    <t>Площадка накопления твердых коммунальных отходов на бетонном основании</t>
  </si>
  <si>
    <t xml:space="preserve">Автодорога </t>
  </si>
  <si>
    <t>п. Мичуринский, ул. Виноградная</t>
  </si>
  <si>
    <t>п. Мичуринский, ул. Абрикосовая</t>
  </si>
  <si>
    <t>п. Мичуринский, ул. Земляничная</t>
  </si>
  <si>
    <t>п. Мичуринский, ул. Клубничная</t>
  </si>
  <si>
    <t>п. Мичуринский, ул. Садовая</t>
  </si>
  <si>
    <t>п. Мичуринский, ул. Северная</t>
  </si>
  <si>
    <t>п. мичуринский, ул. Яблочная</t>
  </si>
  <si>
    <t>с. Ельшанка, ул. Зеленая</t>
  </si>
  <si>
    <t>с. Ельшанка, ул. Лесная</t>
  </si>
  <si>
    <t>с. Ельшанка, ул. Малая</t>
  </si>
  <si>
    <t>с. Ельшанка, ул. Молодежная</t>
  </si>
  <si>
    <t>с. Ельшанка, ул. Нагорная</t>
  </si>
  <si>
    <t>с. Ельшанка, ул. Придорожная</t>
  </si>
  <si>
    <t>с. Ельшанка, ул. Центральная</t>
  </si>
  <si>
    <t>с. Ельшанка, ул. Широкая</t>
  </si>
  <si>
    <t>Благоустройство общественной территории в с. Дворянское</t>
  </si>
  <si>
    <t xml:space="preserve">с. Дворянское </t>
  </si>
  <si>
    <t>Проезд 1</t>
  </si>
  <si>
    <t>с. Ельшанка</t>
  </si>
  <si>
    <t>Проезд 2</t>
  </si>
  <si>
    <t>Проезд 3</t>
  </si>
  <si>
    <t>Тротуар п. Мичуринский Мичуринского сельского поселения</t>
  </si>
  <si>
    <t>п. Мичуринский</t>
  </si>
  <si>
    <t>Тротуарная дорожка в п. Мичуринский от дома № 40 по ул. Совхозная до ТСЖ "Антоновка"</t>
  </si>
  <si>
    <t xml:space="preserve">п. Мичуринский </t>
  </si>
  <si>
    <t xml:space="preserve">Хоккейная коробка с. Веселово </t>
  </si>
  <si>
    <t>Ограждение площадки накопления твердых коммунальных отходов</t>
  </si>
  <si>
    <t>Ограждение спортивной площадки в п. Мичуринский</t>
  </si>
  <si>
    <t>Остановочный павильон</t>
  </si>
  <si>
    <t>Светильник уличного освещения п. Мичуринский, ул. Совхозная (ВЛИ-0,4, кВ № 3 ТП-141)</t>
  </si>
  <si>
    <t>Уличное освещение хоккейной площадки п. Мичуринский</t>
  </si>
  <si>
    <t>Хоккейная площадка</t>
  </si>
  <si>
    <t>Бензотриммер БТ-56 Elti</t>
  </si>
  <si>
    <t>Водомер CTBX d 100 фланц.</t>
  </si>
  <si>
    <t>Водомер CTBX d 50 фланц.</t>
  </si>
  <si>
    <t>Оборотный отвал КО-3</t>
  </si>
  <si>
    <t>ПК в сборе (процессор AMD A83870K, корпус ATX FOXCONN TLA-566, видеокарта PCI-2</t>
  </si>
  <si>
    <t>ПКУ-0,8-0 Погрузчик копновоз универсальный без рабочих органов</t>
  </si>
  <si>
    <t>ПКУ-0,8-21-01 Ковш челюстной на ПКУ-0,8</t>
  </si>
  <si>
    <t>Речевое оповещение (микшер-усилитель)</t>
  </si>
  <si>
    <t>Травокосилка Husqvarna 325R</t>
  </si>
  <si>
    <t>Холодильник бытовой DEXP</t>
  </si>
  <si>
    <t>Стенд (1300 мм*1135 мм) со стеклянной дверцей</t>
  </si>
  <si>
    <t>Скважинный насос CH-135</t>
  </si>
  <si>
    <t>Приборы учета тепла</t>
  </si>
  <si>
    <t>Автомашина ВАЗ 21150</t>
  </si>
  <si>
    <t>Насос 1К65-50-160 с дв.5,5/3000</t>
  </si>
  <si>
    <t>Пуско зарядное устройство  FORSE 620</t>
  </si>
  <si>
    <t>Молоток электрический Stanley STHM10K-RU SDS-max 10кг</t>
  </si>
  <si>
    <t>Уровень алюминиевый "Рельс"1000 мм, MATRIX</t>
  </si>
  <si>
    <t>Агрегат ЭЦВ 5-6,5-120 (4 кВТ) (ГМС)</t>
  </si>
  <si>
    <t>Бетоносместитель Denzel B-180</t>
  </si>
  <si>
    <t>Подметальная машина механическая CHAMPION MS7550</t>
  </si>
  <si>
    <t>Мерная лента ЗУБР "Мастер" геодезийная</t>
  </si>
  <si>
    <t>Опрыскиватель аккумуляторный CHAMPION SA 12</t>
  </si>
  <si>
    <t>Пила дисковая Stanley SC 12-RU</t>
  </si>
  <si>
    <t>Тачка садово-строительная Т-90-2</t>
  </si>
  <si>
    <t>Тачка садово-строительная Т-90-2 (1)</t>
  </si>
  <si>
    <t>Тачка садово-строительная Т-90-2 (2)</t>
  </si>
  <si>
    <t>Опрыскиватель аккумуляторный CHAMPION SA 12 (1)</t>
  </si>
  <si>
    <t>Опрыскиватель аккумуляторный CHAMPION SA 12 (2)</t>
  </si>
  <si>
    <t>Трактор Беларус-82,1</t>
  </si>
  <si>
    <t>Полуприцеп-цистерна тракторный ЛКТ-3,5П</t>
  </si>
  <si>
    <t>Оборудование для очистки воды (автомат)</t>
  </si>
  <si>
    <t>Косилка ротационная навесная КРН-2,1 для трактора Беларус -82,1</t>
  </si>
  <si>
    <t>Договор 1/07 от 30.07.2020</t>
  </si>
  <si>
    <t>Муниципальный контракт 1 от 15.03.2021</t>
  </si>
  <si>
    <t>общая долевая собственноть 14820993 кв.м.</t>
  </si>
  <si>
    <t>Решение Камышинского городского суда Волгоградской области, № 2-397/2021, Выдан 09.04.2021</t>
  </si>
  <si>
    <t>Решение Камышинского городского суда Волгоградской области, № 2-399/2021, Выдан 03.06.2021</t>
  </si>
  <si>
    <t>Решение Камышинского городского суда Волгоградской области, № 2-530/2021, Выдан 19.05.2021</t>
  </si>
  <si>
    <t>Решение Камышинского городского суда Волгоградской области, № 2-540/2021, Выдан 26.04.2021</t>
  </si>
  <si>
    <t>Решение Камышинского городского суда Волгоградской области, № 2-537/2021, Выдан 24.05.2021</t>
  </si>
  <si>
    <t>Решение Камышинского городского суда Волгоградской области, № 2-536/2021, Выдан 26.04.2021</t>
  </si>
  <si>
    <t>Решение Камышинского городского суда Волгоградской области, № 2-541/2021, Выдан 19.05.2021</t>
  </si>
  <si>
    <t>Разрешение на ввод в эксплуатацию, № 34-RUS34510309-8-2019, Выдан 02.12.2020 Довогор купли-продажи земельного участка, № 1, Выдан 11.12.2018</t>
  </si>
  <si>
    <t>Распоряжение администрации Мичуринского сельского поселения № 147 от 30.12.2021</t>
  </si>
  <si>
    <t>140 м</t>
  </si>
  <si>
    <t>274 м</t>
  </si>
  <si>
    <t>373 м</t>
  </si>
  <si>
    <t>390 м</t>
  </si>
  <si>
    <t>421 м</t>
  </si>
  <si>
    <t>413 м</t>
  </si>
  <si>
    <t>127 м</t>
  </si>
  <si>
    <t>1432 м</t>
  </si>
  <si>
    <t>657 м</t>
  </si>
  <si>
    <t>1012 м</t>
  </si>
  <si>
    <t>368,9 м</t>
  </si>
  <si>
    <t>379 м</t>
  </si>
  <si>
    <t>225 м</t>
  </si>
  <si>
    <t>597 м</t>
  </si>
  <si>
    <t>221 м</t>
  </si>
  <si>
    <t>79 м</t>
  </si>
  <si>
    <t>88 м</t>
  </si>
  <si>
    <t>128 м</t>
  </si>
  <si>
    <t>протяженность 373 м площадь покрытия тротуарной плитки 727 кв.м.</t>
  </si>
  <si>
    <t>Договор пожертвования № б/н от 16.06.2021, акт приема-передачи пожертвованного имущества от 16.06.2021</t>
  </si>
  <si>
    <t>площадь покрытия тротуарной плитки 1503 кв.м.</t>
  </si>
  <si>
    <t>Договор пожетвования № б/н от 31.08.2021, акт приема-передачи пожертвованного имущества от 31.08.2021</t>
  </si>
  <si>
    <t>Контейнер БК -0,75 У</t>
  </si>
  <si>
    <t>Договор № 44 от 16.06.2021</t>
  </si>
  <si>
    <t>Муниципальный контракт № 22 от 13.02.2020</t>
  </si>
  <si>
    <t>Акт приема-передачи объектов нефинансовых активов № 1716-п от 29.12.2021</t>
  </si>
  <si>
    <t>Муниципальный контракт № 2/08 от 03.09.2021</t>
  </si>
  <si>
    <t>Муниципальный контракт № 01/06 от 01.06.2021</t>
  </si>
  <si>
    <t>Муниципальный контракт № 03/06 от 28.06.2021</t>
  </si>
  <si>
    <t>Муниципальный контракт № 212 от 01.10.2020</t>
  </si>
  <si>
    <t>Муниципальный контракт № ЦБ-2432 от 19.11.2021</t>
  </si>
  <si>
    <t>Договор № 10-2020 от 14.04.2020</t>
  </si>
  <si>
    <t>Муниципальный контракт № 081 от 08.07.2020</t>
  </si>
  <si>
    <t>Мунииципальный контракт № ЦБ-1524 от 16.08.2021</t>
  </si>
  <si>
    <t>Договор № 95 от 15.06.2021</t>
  </si>
  <si>
    <t>Муниципальный контракт № ЦБ-1053 от 10.09.2020</t>
  </si>
  <si>
    <t>Муниципальный контракт № 4 от 22.11.2021</t>
  </si>
  <si>
    <t>Договор дарения № б/н от 09.12.2020</t>
  </si>
  <si>
    <t>Наружные сети водоснабжения прот. 45 м по ул. Северная (в районе дома № 1) п. Мичуринский</t>
  </si>
  <si>
    <t>Волгоградская область, камышинский район, поселок Мичуринский, ул. Северная</t>
  </si>
  <si>
    <t>Наружный водопровод к жилым домам № 2, 4, 7, 13 по ул. Садовая</t>
  </si>
  <si>
    <t>Волгоградская область, камышинский район, поселок Мичуринский, ул. Садовая</t>
  </si>
  <si>
    <t>Водопроводный колодец на наружном водопроводе к ж/д № 2,4 7, 13 по ул. Садовая п. Мичуринский</t>
  </si>
  <si>
    <t>34:10:080001:2665</t>
  </si>
  <si>
    <t>протяженность 306 м</t>
  </si>
  <si>
    <t>Договор купли-продажи № 40</t>
  </si>
  <si>
    <t>Муниципальный контракт № 1908/46</t>
  </si>
  <si>
    <t>Муниципальный контракт № ЦБ-1573</t>
  </si>
  <si>
    <t>Муниципальный контракт № ЦБ-1809 от 25.12.2020</t>
  </si>
  <si>
    <t>Муниципальный контракт № 1 от 07.07.2020</t>
  </si>
  <si>
    <t>Администрация Мичуринского сельского поселения закреплено за муниципальным унитарным предприятием "Благоустройство и ЖКХ Мичуринского сельского поселения" на праве хозяйственного ведения Постановление № 137 от 19.11.2021 "О закреплении имущества за МУП "Благоустройство и ЖКХ Мичуринского сельского поселения"</t>
  </si>
  <si>
    <t>Администрация Мичуринского сельского поселения закреплено за муниципальным унитарным предприятием "Благоустройство и ЖКХ Мичуринского сельского поселения" на праве хозяйственного ведения Постановление № 92 от 19.07.2021 "О закреплении имущества за МУП "Благоустройство и ЖКХ Мичуринского сельского поселения"</t>
  </si>
  <si>
    <t>Распоряжение администрации Мичуринского сельского поселения № 13</t>
  </si>
  <si>
    <t>Администрация Мичуринского сельского поселения закреплено за муниципальным унитарным предприятием "Благоустройство и ЖКХ Мичуринского сельского поселения" на праве хозяйственного ведения Постановление № 15 от 03.02.2021</t>
  </si>
  <si>
    <r>
      <t>Администрация Мичуринского сельского поселения закреплено за муниципальным унитарным предприятием "Благоустройство и ЖКХ Мичуринского сельского поселения" на праве хозяйственного ведения Постановление</t>
    </r>
    <r>
      <rPr>
        <sz val="11"/>
        <color theme="1"/>
        <rFont val="Times New Roman"/>
        <family val="1"/>
        <charset val="204"/>
      </rPr>
      <t xml:space="preserve"> № 15 от 03.02.2021</t>
    </r>
  </si>
  <si>
    <r>
      <t xml:space="preserve">Администрация Мичуринского сельского поселения закреплено за муниципальным унитарным предприятием "Благоустройство и ЖКХ Мичуринского сельского поселения" на праве хозяйственного ведения Постановление </t>
    </r>
    <r>
      <rPr>
        <sz val="11"/>
        <color theme="1"/>
        <rFont val="Times New Roman"/>
        <family val="1"/>
        <charset val="204"/>
      </rPr>
      <t>№ 15от 03.02.2021</t>
    </r>
  </si>
  <si>
    <t>Администрация Мичуринского сельского поселения закреплено за муниципальным унитарным предприятием "Благоустройство и ЖКХ Мичуринского сельского поселения" на праве хозяйственного ведения Постановление № 15 от 03.02.2021 "О закреплении имущества за МУП "Благоустройство и ЖКХ Мичуринского сельского поселения"</t>
  </si>
  <si>
    <t>Администрация Мичуринского сельского поселения закреплено за муниципальным унитарным предприятием "Благоустройство и ЖКХ Мичуринского сельского поселения" на праве хозяйственного ведения Постановление № 1 от 01.01.2020 "О закреплении имущества за МУП "Благоустройство и ЖКХ Мичуринского сельского поселения"</t>
  </si>
  <si>
    <t>01.12,2020</t>
  </si>
  <si>
    <t>Муниципальный контракт № ЦБ-1229 от 01.12.2020</t>
  </si>
  <si>
    <t>Договор № ВЛГ 1908/46 от 21.12.2020</t>
  </si>
  <si>
    <t>Частотный преобразователь VACON0020-3L-023-4 1 кВт, 380В 23А</t>
  </si>
  <si>
    <t xml:space="preserve">Муниципальный контракт № ЦБ-1053 от 10.09.2020 </t>
  </si>
  <si>
    <t>Муниципальный контракт № ЦБ-535 от 26.05.2020</t>
  </si>
  <si>
    <t>Муниципальный контракт " ЦБ-534 от 26.05.2020</t>
  </si>
  <si>
    <t>Постановление Администрации камышинского муниципального района № 856-п от 18.06.2021, акт приема-передачи № 856-п от 18.06.2021</t>
  </si>
  <si>
    <t>Постановление Администрации камышинского муниципального района № 984-п от 09.07.2021, акт приема-передачи № 984-п от 09.07.2021</t>
  </si>
  <si>
    <t>Договор М4-124/2020 от 27,01.2021</t>
  </si>
  <si>
    <t>Преобразователь давления MBS 1700,0-10 бар 4-20 мАG 1/2  Danfoss 060G6105</t>
  </si>
  <si>
    <t>Договор ПЮ 21-21 от 21.05.2021</t>
  </si>
  <si>
    <t>Постановление Администрации камышинского муниципального района № 1414-п от 26.10.2021, акт приема-передачи № 1414-п от 26.10.2021</t>
  </si>
  <si>
    <t>Уличное освещение (ВЛ 0,4 кВ)</t>
  </si>
  <si>
    <t>34:10:100002:995</t>
  </si>
  <si>
    <t>Волгоградская обл., Камышинский район, с. Дворянское, в 20 метрах юго-западнее дома №1 по ул. Садовая; 1471 кв.м</t>
  </si>
  <si>
    <t>1471 кв.м.</t>
  </si>
  <si>
    <t>Волгоградская обл., Камышинский р-о, п. Мичуринский</t>
  </si>
  <si>
    <t>протяженность 1281,3 м</t>
  </si>
  <si>
    <t>Распоряжение администраии Мичуринского сельского поселения №8</t>
  </si>
  <si>
    <t>34:10:080001:436</t>
  </si>
  <si>
    <t>площадь 5218 кв.м.</t>
  </si>
  <si>
    <t>Распоряжение Администрации мичуринского сельтского поселения №13 от 09.02.2022</t>
  </si>
  <si>
    <t>Распоряжение Администрации мичуринского сельтского поселения №70 от 07.07.2022</t>
  </si>
  <si>
    <t>Распоряжение Администрации мичуринского сельтского поселения №115 от 20.10.2022</t>
  </si>
  <si>
    <t>обл. Волгоградская, р-н Камышинский, с. Ельшанка</t>
  </si>
  <si>
    <t>Волгоградская область, р-н Камышинский, с Веселово</t>
  </si>
  <si>
    <t>34:10:100002:992</t>
  </si>
  <si>
    <t>протяженость 11м</t>
  </si>
  <si>
    <t>Распоряжение № 34/116/2022-1</t>
  </si>
  <si>
    <t>34:10:080001:437</t>
  </si>
  <si>
    <t>площадь 14887 кв.м.</t>
  </si>
  <si>
    <t>Водомер CTBX d50 фланц. (2022)</t>
  </si>
  <si>
    <t>Компьютер IRU Yome 310H3SE (воинский учет)</t>
  </si>
  <si>
    <t>Поливочный водопровод с. Дворянское</t>
  </si>
  <si>
    <t>Уличное освещение (провод СИП по опорам ЛЭП с.Ельшанка ул. Центральная, с. Веселово</t>
  </si>
  <si>
    <t>Договор поставки № 969</t>
  </si>
  <si>
    <t>Принтер Canon LBP-3010</t>
  </si>
  <si>
    <t>Факсимильный аппарат PANASONIK KX-FT982RU</t>
  </si>
  <si>
    <t>Договор поставки № 24</t>
  </si>
  <si>
    <t>Кресло Т-9970AXSN</t>
  </si>
  <si>
    <t>Шкаф для одежды</t>
  </si>
  <si>
    <t>Оборудование для очистки воды (автомат) с. Веселово, БП-000032</t>
  </si>
  <si>
    <t>Насос ЭЦВ 5-5-135 (пр. часть, +двиг. 4кВт) компл, БП- 000033</t>
  </si>
  <si>
    <t>Дополнительный колодец на системе доочистки воды с.Дворянское, БП-000031</t>
  </si>
  <si>
    <r>
      <t xml:space="preserve">Администрация Мичуринского сельского поселения закреплено за муниципальным унитарным предприятием "Благоустройство и ЖКХ Мичуринского сельского поселения" на праве хозяйственного ведения Постановление </t>
    </r>
    <r>
      <rPr>
        <sz val="11"/>
        <color theme="1"/>
        <rFont val="Times New Roman"/>
        <family val="1"/>
        <charset val="204"/>
      </rPr>
      <t>№ 15от 03.02.2022</t>
    </r>
    <r>
      <rPr>
        <sz val="11"/>
        <color theme="1"/>
        <rFont val="Calibri"/>
        <family val="2"/>
        <charset val="204"/>
        <scheme val="minor"/>
      </rPr>
      <t/>
    </r>
  </si>
  <si>
    <t>Тепловая газовая пушка ТГП-15000, БП-000029</t>
  </si>
  <si>
    <t>Термопаистолет DeWait D? БП-000030</t>
  </si>
  <si>
    <t xml:space="preserve"> обл. Волгоградская, р-н Камышинский, с. Веселово</t>
  </si>
  <si>
    <t>34:10:100004:172</t>
  </si>
  <si>
    <t>площадь 10615 кв.м</t>
  </si>
  <si>
    <t>Видеокамера  JVC</t>
  </si>
  <si>
    <t>Договор купли-продажи № УТ 000000020</t>
  </si>
  <si>
    <t>Картотека  AFC-02</t>
  </si>
  <si>
    <t>Компьютер воинский учет</t>
  </si>
  <si>
    <t>Копир.Konika Minolta bizhub 163</t>
  </si>
  <si>
    <t>Принтер-сканер</t>
  </si>
  <si>
    <t>Сотовый телефон SAMSUNG GALAXY I8262</t>
  </si>
  <si>
    <t>Договор № V141/001</t>
  </si>
  <si>
    <t>Сотовый телефон SAMSUNG S3100</t>
  </si>
  <si>
    <t>Договор № 46</t>
  </si>
  <si>
    <t>Стеллаж для папок</t>
  </si>
  <si>
    <t>Договор на поставку мебели № 14</t>
  </si>
  <si>
    <t>Стенд</t>
  </si>
  <si>
    <t>Договор № 179</t>
  </si>
  <si>
    <t>Стол воинский учет</t>
  </si>
  <si>
    <t>Стол руководит</t>
  </si>
  <si>
    <t>Стол теннисный</t>
  </si>
  <si>
    <t>Тумба</t>
  </si>
  <si>
    <t>Договор подряда на изготовление мебели на заказ № 20-Ю</t>
  </si>
  <si>
    <t>Шкаф бухгалтерский  КБ-031</t>
  </si>
  <si>
    <t>Бензокоса Oleo-Mac SPARTA 25 Luxe</t>
  </si>
  <si>
    <t>Договор поставки №ЦБ-704</t>
  </si>
  <si>
    <t>Преобразователь давления MBS1700,0-10 бар (2)</t>
  </si>
  <si>
    <t>Договор № 4 от 22.11.2016</t>
  </si>
  <si>
    <t>Муниципальный контракт № 32 от 29.06.2022г.</t>
  </si>
  <si>
    <t>Муниципальный контракт № 39-П4 от 23.12.2022г.</t>
  </si>
  <si>
    <t>Муниципальный контракт № 2 от 06.07.2022г</t>
  </si>
  <si>
    <t>Муниципальный контракт №ЦБ-3311 от 26.12.2022г.</t>
  </si>
  <si>
    <t>Муниципальный контракт № 098 от 22.06.2022г.</t>
  </si>
  <si>
    <t>Волгоградская область Камышинский район с. Дворянское</t>
  </si>
  <si>
    <t>Муниципальный контракт №1 от 06.07.2022г.</t>
  </si>
  <si>
    <t>Муниципальный контракт №ЦБ-2005 от 17.08.2022г.</t>
  </si>
  <si>
    <t>Выписка из Единого государственного реестра недвижимости об объекте недвижимости Постоянное (бесрочное) пользование 34:10:080010:995-34/116/2022-1 от 14.12.2022</t>
  </si>
  <si>
    <t>Выписка из Единого государственного реестра недвижимости об объекте недвижимости Собственность 34:10:080010:436/116/2022-1 от 20.10.2022</t>
  </si>
  <si>
    <t xml:space="preserve">Муниципальный контракт №1 и №2 </t>
  </si>
  <si>
    <t>Раздел 3: Муниципальное унитарное предприятие</t>
  </si>
  <si>
    <t>Выписка из Единого государственного реестра недвижимости об объекте недвижимости Собственность
№ 34:10:080001:437-34/116/2022-1
от 20.10.2022</t>
  </si>
  <si>
    <t>34:10:100002:990</t>
  </si>
  <si>
    <t>Закон Волгоградской области № 1317-ОД  от 27.11.2006г. "О разграничении имущества.находящегося в муниципальной собственности,между муниципальным образованием Камышинский муниципальный район и вновь образованными в его составе муниципальными образованиями" (Собственность 34:10:100002:990-34/116/2022-1 16.02.2022)</t>
  </si>
  <si>
    <t>34:10:100002:448</t>
  </si>
  <si>
    <t>34:10:100002:372</t>
  </si>
  <si>
    <t>Закон Волгоградской области № 1317-ОД  от 27.11.2006г. "О разграничении имущества.находящегося в муниципальной собственности,между муниципальным образованием Камышинский муниципальный район и вновь образованными в его составе муниципальными образованиями" (Собственность 34:10:100002:372-34/116/2023-1 08.08.2023)</t>
  </si>
  <si>
    <t>Закон Волгоградской области № 1317-ОД  от 27.11.2006г. "О разграничении имущества.находящегося в муниципальной собственности,между муниципальным образованием Камышинский муниципальный район и вновь образованными в его составе муниципальными образованиями" (34:10:100002:997-34/116/2023-1 27.07.2023)</t>
  </si>
  <si>
    <t>34:10:080001:3107</t>
  </si>
  <si>
    <t>34:10:080001:3405</t>
  </si>
  <si>
    <t>Закон Волгоградской области № 1317-ОД  от 27.11.2006г. "О разграничении имущества.находящегося в муниципальной собственности,между муниципальным образованием Камышинский муниципальный район и вновь образованными в его составе муниципальными образованиями" (Собственность 34:10:080001:3105-34/116/2021-1 13.10.2021)</t>
  </si>
  <si>
    <t>34:10:080001:3132</t>
  </si>
  <si>
    <t>Общая площадь 49,5 кв.м Жилая площадь 29,5 кв.м</t>
  </si>
  <si>
    <t>Колодец наружной сети водоснабжения</t>
  </si>
  <si>
    <t>Общая площадь 40,9 кв.м.</t>
  </si>
  <si>
    <t>протяженность 818 м</t>
  </si>
  <si>
    <t>общая долевая площадь 1/4доли земельного участка 1500 кв.м.</t>
  </si>
  <si>
    <t>п.Мичуринский, напротив жилого дама №15 по ул. Совхозная</t>
  </si>
  <si>
    <t>Муниципальный контракт №47 от 24.05.2023</t>
  </si>
  <si>
    <t>Жилое помещение (квартира)</t>
  </si>
  <si>
    <t>с.Дворянское, ул.Микрорайон, д.8, пом.4</t>
  </si>
  <si>
    <t>34:10:100002:579</t>
  </si>
  <si>
    <t>площадь 60,7 кв.м.</t>
  </si>
  <si>
    <t>Выписка из Единого государственного реестра недвижимости об объекте недвижимости Собственность 34:10:100002:579-34/116/2023-3 от 13.07.2023</t>
  </si>
  <si>
    <t>Остановочный павильон с.Веселово</t>
  </si>
  <si>
    <t>Остановочный павильон х.Торповка</t>
  </si>
  <si>
    <t>Опоры уличного освещения</t>
  </si>
  <si>
    <t>Площадка с навесом к хоккейной коробке</t>
  </si>
  <si>
    <t>Уличные тренажеры</t>
  </si>
  <si>
    <t>Поливочный водопровод с. Веселово</t>
  </si>
  <si>
    <t>Земельный участок: пай - 6</t>
  </si>
  <si>
    <t>Земельный участок: пай - 7</t>
  </si>
  <si>
    <t>Земельный участок: пай - 8</t>
  </si>
  <si>
    <t>Земельный участок: пай - 9</t>
  </si>
  <si>
    <t>Земельный участок: пай - 10</t>
  </si>
  <si>
    <t>Земельный участок: пай - 19</t>
  </si>
  <si>
    <t>Земельный участок: пай - 20</t>
  </si>
  <si>
    <t>Земельный участок: пай - 21</t>
  </si>
  <si>
    <t>Земельный участок: пай - 22</t>
  </si>
  <si>
    <t>Земельный участок: пай - 23</t>
  </si>
  <si>
    <t>Земельный участок: пай - 24</t>
  </si>
  <si>
    <t>Земельный участок: пай - 25</t>
  </si>
  <si>
    <t>Земельный участок: пай - 26</t>
  </si>
  <si>
    <t>Земельный участок: пай - 27</t>
  </si>
  <si>
    <t>Земельный участок: пай - 28</t>
  </si>
  <si>
    <t>Земельный участок: пай - 29</t>
  </si>
  <si>
    <t>Земельный участок: пай - 30</t>
  </si>
  <si>
    <t>Земельный участок: пай - 31</t>
  </si>
  <si>
    <t>Земельный участок: пай - 34</t>
  </si>
  <si>
    <t>обл. Волгоградская, р-н Камышинский, с. Терновка</t>
  </si>
  <si>
    <t>Выписка из Единого государственного реестра недвижимости об объекте недвижимости Собственность
№ 34:10:080001:436-34/116/2022-1
от 20.10.2022</t>
  </si>
  <si>
    <t>34:10:080001:3209</t>
  </si>
  <si>
    <t>площадь 331886 кв.м</t>
  </si>
  <si>
    <t xml:space="preserve"> обл. Волгоградская, р-н Камышинский, с. Ельшанка 1 км. Северо-восточнее</t>
  </si>
  <si>
    <t xml:space="preserve"> обл. Волгоградская, р-н Камышинский, с.Дворянское</t>
  </si>
  <si>
    <t>34:10:100001:35</t>
  </si>
  <si>
    <t>площадь 50 кв.м</t>
  </si>
  <si>
    <t>Выписка из Единого государственного реестра недвижимости об объекте недвижимости Собственность34:10:100001:35/116/2022-1 от 19.10.2022</t>
  </si>
  <si>
    <t>Детская спортивно-игровая площадка</t>
  </si>
  <si>
    <t>Водоотводные лотки и каналы вблизи стр. 5 по ул.Пролетарской, с.Веселово</t>
  </si>
  <si>
    <t>Световая железобетонная опора</t>
  </si>
  <si>
    <t>Тротуарная дорожка к оборудованию для доочистки воды (автомат)</t>
  </si>
  <si>
    <t>Уличное освещение по ул.Чекистов от ВЛИ 0,4 кВ КТП 757 х.Торповка</t>
  </si>
  <si>
    <t>Уличное освещение тротуарной дорожки п.Мичуринский ул.Совхозная д.9</t>
  </si>
  <si>
    <t>Дисковая борона АРТАЙБУС БДМ 2,1х2Н без катка и корпусами АТП-0909</t>
  </si>
  <si>
    <t>Искуственная дорожная неровность ИДН (2023)</t>
  </si>
  <si>
    <t>МФУ CANON i-SENSYS MF3010</t>
  </si>
  <si>
    <t>Система видеонаблюдения</t>
  </si>
  <si>
    <t>Узел учета тепловой энергии</t>
  </si>
  <si>
    <t>2702 Стойка для парковки велосипедов</t>
  </si>
  <si>
    <t>4102 Качалка-балансир "Малая"</t>
  </si>
  <si>
    <t>07.08.2023г.</t>
  </si>
  <si>
    <t>Муниципальный контракт №13</t>
  </si>
  <si>
    <t>Муниципальный контракт №14</t>
  </si>
  <si>
    <t>15.05.2023г.</t>
  </si>
  <si>
    <t>Муниципальный контракт №1</t>
  </si>
  <si>
    <t>08.06.2023г.</t>
  </si>
  <si>
    <t>Муниципальный контракт №2</t>
  </si>
  <si>
    <t>Муниципальный контракт №5</t>
  </si>
  <si>
    <t>24.10.2023г.</t>
  </si>
  <si>
    <t>Муниципальный контракт №19</t>
  </si>
  <si>
    <t>23.05.2023г.</t>
  </si>
  <si>
    <t>Муниципальный контракт №112 от 24.07.2023г.//Условия типового договора об осуществлении технологического присоеденения к электрическим сетям/ Дополнительное соглашение № 307337 от 12.07.2023г.</t>
  </si>
  <si>
    <t>24.07.2023г.</t>
  </si>
  <si>
    <t>20.09.2023г.</t>
  </si>
  <si>
    <t>Муниципальный контракт №114</t>
  </si>
  <si>
    <t>28.11.2023г</t>
  </si>
  <si>
    <t>Договор №281123-03</t>
  </si>
  <si>
    <t>18.12.2023г.</t>
  </si>
  <si>
    <t>Муниципальный контракт №11ЦБ-3217</t>
  </si>
  <si>
    <t>19.12.2023г.</t>
  </si>
  <si>
    <t>Договор №39-П5</t>
  </si>
  <si>
    <t>Муниципальный контракт №68-м</t>
  </si>
  <si>
    <t>16.08.2023г.</t>
  </si>
  <si>
    <t>Договор №4</t>
  </si>
  <si>
    <t>02.06.2023г</t>
  </si>
  <si>
    <t>Договор №49</t>
  </si>
  <si>
    <t>Договор №50</t>
  </si>
  <si>
    <t>05.05.2023г</t>
  </si>
  <si>
    <t>Договор №03-2023</t>
  </si>
  <si>
    <t>Распоряжение №30</t>
  </si>
  <si>
    <t>Распоряжение №31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</si>
</sst>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Calibri"/>
      <family val="2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B0F0"/>
      <name val="Times New Roman"/>
      <family val="1"/>
      <charset val="204"/>
    </font>
    <font>
      <sz val="11"/>
      <color rgb="FFC00000"/>
      <name val="Times New Roman"/>
      <family val="1"/>
      <charset val="204"/>
    </font>
    <font>
      <b/>
      <sz val="14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234">
    <xf numFmtId="0" fontId="0" fillId="0" borderId="0" xfId="0"/>
    <xf numFmtId="0" fontId="2" fillId="0" borderId="1" xfId="0" applyFont="1" applyBorder="1" applyAlignment="1">
      <alignment horizontal="center" vertical="justify"/>
    </xf>
    <xf numFmtId="0" fontId="2" fillId="0" borderId="0" xfId="0" applyFont="1" applyBorder="1" applyAlignment="1">
      <alignment horizontal="center" vertical="justify" wrapText="1"/>
    </xf>
    <xf numFmtId="0" fontId="2" fillId="0" borderId="0" xfId="0" applyFont="1" applyBorder="1" applyAlignment="1">
      <alignment horizontal="center" vertical="justify"/>
    </xf>
    <xf numFmtId="14" fontId="2" fillId="0" borderId="0" xfId="0" applyNumberFormat="1" applyFont="1" applyBorder="1" applyAlignment="1">
      <alignment horizontal="center" vertical="justify"/>
    </xf>
    <xf numFmtId="0" fontId="3" fillId="0" borderId="1" xfId="0" applyFont="1" applyBorder="1" applyAlignment="1">
      <alignment horizontal="center" vertical="justify"/>
    </xf>
    <xf numFmtId="0" fontId="5" fillId="0" borderId="1" xfId="0" applyFont="1" applyBorder="1" applyAlignment="1">
      <alignment horizontal="center" vertical="justify"/>
    </xf>
    <xf numFmtId="4" fontId="5" fillId="0" borderId="1" xfId="0" applyNumberFormat="1" applyFont="1" applyBorder="1" applyAlignment="1">
      <alignment horizontal="center" vertical="justify"/>
    </xf>
    <xf numFmtId="14" fontId="5" fillId="0" borderId="1" xfId="0" applyNumberFormat="1" applyFont="1" applyBorder="1" applyAlignment="1">
      <alignment horizontal="center" vertical="justify"/>
    </xf>
    <xf numFmtId="0" fontId="6" fillId="0" borderId="1" xfId="0" applyFont="1" applyBorder="1" applyAlignment="1">
      <alignment horizontal="center" vertical="justify"/>
    </xf>
    <xf numFmtId="4" fontId="6" fillId="0" borderId="1" xfId="0" applyNumberFormat="1" applyFont="1" applyBorder="1" applyAlignment="1">
      <alignment horizontal="center" vertical="justify"/>
    </xf>
    <xf numFmtId="4" fontId="6" fillId="0" borderId="0" xfId="0" applyNumberFormat="1" applyFont="1" applyAlignment="1">
      <alignment vertical="top"/>
    </xf>
    <xf numFmtId="14" fontId="6" fillId="0" borderId="1" xfId="0" applyNumberFormat="1" applyFont="1" applyBorder="1" applyAlignment="1">
      <alignment horizontal="center" vertical="justify"/>
    </xf>
    <xf numFmtId="4" fontId="5" fillId="0" borderId="5" xfId="0" applyNumberFormat="1" applyFont="1" applyBorder="1" applyAlignment="1">
      <alignment horizontal="center" vertical="justify"/>
    </xf>
    <xf numFmtId="4" fontId="5" fillId="0" borderId="3" xfId="0" applyNumberFormat="1" applyFont="1" applyBorder="1" applyAlignment="1">
      <alignment horizontal="center" vertical="justify"/>
    </xf>
    <xf numFmtId="4" fontId="5" fillId="0" borderId="1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justify"/>
    </xf>
    <xf numFmtId="4" fontId="6" fillId="0" borderId="3" xfId="0" applyNumberFormat="1" applyFont="1" applyBorder="1" applyAlignment="1">
      <alignment horizontal="center" vertical="justify"/>
    </xf>
    <xf numFmtId="4" fontId="6" fillId="0" borderId="3" xfId="0" applyNumberFormat="1" applyFont="1" applyBorder="1" applyAlignment="1">
      <alignment horizontal="center" vertical="top" wrapText="1"/>
    </xf>
    <xf numFmtId="4" fontId="6" fillId="0" borderId="1" xfId="0" applyNumberFormat="1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justify"/>
    </xf>
    <xf numFmtId="4" fontId="5" fillId="0" borderId="9" xfId="0" applyNumberFormat="1" applyFont="1" applyBorder="1" applyAlignment="1">
      <alignment horizontal="center" vertical="justify"/>
    </xf>
    <xf numFmtId="4" fontId="5" fillId="0" borderId="10" xfId="0" applyNumberFormat="1" applyFont="1" applyBorder="1" applyAlignment="1">
      <alignment horizontal="center" vertical="top" wrapText="1"/>
    </xf>
    <xf numFmtId="4" fontId="5" fillId="0" borderId="7" xfId="0" applyNumberFormat="1" applyFont="1" applyBorder="1" applyAlignment="1">
      <alignment horizontal="center" vertical="top" wrapText="1"/>
    </xf>
    <xf numFmtId="4" fontId="5" fillId="0" borderId="8" xfId="0" applyNumberFormat="1" applyFont="1" applyBorder="1" applyAlignment="1">
      <alignment horizontal="center" vertical="top" wrapText="1"/>
    </xf>
    <xf numFmtId="4" fontId="5" fillId="0" borderId="9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14" fontId="5" fillId="0" borderId="1" xfId="0" applyNumberFormat="1" applyFont="1" applyBorder="1" applyAlignment="1">
      <alignment horizontal="center" vertical="top" wrapText="1"/>
    </xf>
    <xf numFmtId="14" fontId="6" fillId="0" borderId="1" xfId="0" applyNumberFormat="1" applyFont="1" applyBorder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0" xfId="0" applyBorder="1"/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0" fontId="2" fillId="0" borderId="0" xfId="0" applyFont="1"/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4" fontId="5" fillId="0" borderId="1" xfId="0" applyNumberFormat="1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0" fontId="8" fillId="0" borderId="0" xfId="0" applyNumberFormat="1" applyFont="1" applyAlignment="1">
      <alignment vertical="top"/>
    </xf>
    <xf numFmtId="0" fontId="8" fillId="0" borderId="0" xfId="0" applyFont="1"/>
    <xf numFmtId="4" fontId="5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2" fillId="0" borderId="1" xfId="0" applyFont="1" applyBorder="1"/>
    <xf numFmtId="2" fontId="2" fillId="0" borderId="1" xfId="0" applyNumberFormat="1" applyFont="1" applyBorder="1" applyAlignment="1">
      <alignment horizontal="center" vertical="top"/>
    </xf>
    <xf numFmtId="0" fontId="5" fillId="0" borderId="1" xfId="0" applyNumberFormat="1" applyFont="1" applyBorder="1" applyAlignment="1">
      <alignment horizontal="center" vertical="top"/>
    </xf>
    <xf numFmtId="0" fontId="10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4" fontId="0" fillId="0" borderId="0" xfId="0" applyNumberFormat="1" applyBorder="1"/>
    <xf numFmtId="0" fontId="5" fillId="0" borderId="1" xfId="0" applyFont="1" applyBorder="1" applyAlignment="1">
      <alignment horizontal="center" vertical="center"/>
    </xf>
    <xf numFmtId="4" fontId="0" fillId="0" borderId="0" xfId="0" applyNumberFormat="1"/>
    <xf numFmtId="1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14" fontId="2" fillId="0" borderId="1" xfId="0" applyNumberFormat="1" applyFont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0" fillId="0" borderId="1" xfId="0" applyBorder="1"/>
    <xf numFmtId="0" fontId="5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center" wrapText="1"/>
    </xf>
    <xf numFmtId="0" fontId="0" fillId="0" borderId="0" xfId="0" applyFont="1"/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4" fontId="5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4" fontId="5" fillId="0" borderId="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 wrapText="1"/>
    </xf>
    <xf numFmtId="2" fontId="2" fillId="0" borderId="5" xfId="0" applyNumberFormat="1" applyFont="1" applyBorder="1" applyAlignment="1">
      <alignment horizontal="center" vertical="top"/>
    </xf>
    <xf numFmtId="0" fontId="2" fillId="0" borderId="5" xfId="0" applyFont="1" applyBorder="1"/>
    <xf numFmtId="14" fontId="2" fillId="0" borderId="5" xfId="0" applyNumberFormat="1" applyFont="1" applyBorder="1" applyAlignment="1">
      <alignment horizontal="center" vertical="top"/>
    </xf>
    <xf numFmtId="4" fontId="5" fillId="0" borderId="0" xfId="0" applyNumberFormat="1" applyFont="1" applyBorder="1" applyAlignment="1">
      <alignment vertical="top"/>
    </xf>
    <xf numFmtId="4" fontId="2" fillId="0" borderId="1" xfId="0" applyNumberFormat="1" applyFont="1" applyBorder="1" applyAlignment="1">
      <alignment horizontal="center" vertical="top"/>
    </xf>
    <xf numFmtId="4" fontId="2" fillId="0" borderId="1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0" fillId="2" borderId="0" xfId="0" applyFill="1"/>
    <xf numFmtId="0" fontId="5" fillId="2" borderId="1" xfId="0" applyFont="1" applyFill="1" applyBorder="1" applyAlignment="1">
      <alignment vertical="center" wrapText="1"/>
    </xf>
    <xf numFmtId="0" fontId="4" fillId="2" borderId="0" xfId="0" applyFont="1" applyFill="1"/>
    <xf numFmtId="0" fontId="5" fillId="2" borderId="1" xfId="0" applyFont="1" applyFill="1" applyBorder="1" applyAlignment="1">
      <alignment horizontal="center" vertical="justify"/>
    </xf>
    <xf numFmtId="1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14" fontId="5" fillId="2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justify" wrapText="1"/>
    </xf>
    <xf numFmtId="49" fontId="5" fillId="2" borderId="1" xfId="0" applyNumberFormat="1" applyFont="1" applyFill="1" applyBorder="1" applyAlignment="1">
      <alignment horizontal="center" vertical="top" wrapText="1"/>
    </xf>
    <xf numFmtId="4" fontId="12" fillId="0" borderId="1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justify"/>
    </xf>
    <xf numFmtId="0" fontId="4" fillId="0" borderId="0" xfId="0" applyFont="1"/>
    <xf numFmtId="0" fontId="4" fillId="0" borderId="1" xfId="0" applyFont="1" applyBorder="1"/>
    <xf numFmtId="4" fontId="11" fillId="2" borderId="1" xfId="0" applyNumberFormat="1" applyFont="1" applyFill="1" applyBorder="1" applyAlignment="1">
      <alignment horizontal="center" vertical="center"/>
    </xf>
    <xf numFmtId="4" fontId="0" fillId="0" borderId="1" xfId="0" applyNumberFormat="1" applyBorder="1"/>
    <xf numFmtId="0" fontId="6" fillId="2" borderId="1" xfId="0" applyFont="1" applyFill="1" applyBorder="1" applyAlignment="1">
      <alignment horizontal="left" vertical="center" wrapText="1"/>
    </xf>
    <xf numFmtId="4" fontId="6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justify" wrapText="1"/>
    </xf>
    <xf numFmtId="0" fontId="8" fillId="0" borderId="1" xfId="0" applyFont="1" applyBorder="1" applyAlignment="1">
      <alignment horizontal="center" vertical="justify"/>
    </xf>
    <xf numFmtId="4" fontId="8" fillId="0" borderId="1" xfId="0" applyNumberFormat="1" applyFont="1" applyBorder="1" applyAlignment="1">
      <alignment horizontal="center" vertical="justify"/>
    </xf>
    <xf numFmtId="14" fontId="8" fillId="0" borderId="1" xfId="0" applyNumberFormat="1" applyFont="1" applyBorder="1" applyAlignment="1">
      <alignment horizontal="center" vertical="justify"/>
    </xf>
    <xf numFmtId="0" fontId="13" fillId="0" borderId="0" xfId="0" applyFont="1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center" vertical="top"/>
    </xf>
    <xf numFmtId="0" fontId="0" fillId="2" borderId="0" xfId="0" applyFill="1" applyBorder="1"/>
    <xf numFmtId="0" fontId="5" fillId="0" borderId="7" xfId="0" applyFont="1" applyBorder="1" applyAlignment="1">
      <alignment horizontal="center" vertical="top" wrapText="1"/>
    </xf>
    <xf numFmtId="0" fontId="4" fillId="0" borderId="0" xfId="0" applyFont="1" applyBorder="1"/>
    <xf numFmtId="0" fontId="5" fillId="2" borderId="1" xfId="0" applyNumberFormat="1" applyFont="1" applyFill="1" applyBorder="1" applyAlignment="1">
      <alignment horizontal="center" vertical="top" wrapText="1"/>
    </xf>
    <xf numFmtId="0" fontId="5" fillId="2" borderId="0" xfId="0" applyFont="1" applyFill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justify" wrapText="1"/>
    </xf>
    <xf numFmtId="0" fontId="14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justify"/>
    </xf>
    <xf numFmtId="4" fontId="13" fillId="0" borderId="1" xfId="0" applyNumberFormat="1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center" vertical="center" wrapText="1"/>
    </xf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1" xfId="0" applyBorder="1"/>
    <xf numFmtId="0" fontId="6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0" fillId="0" borderId="6" xfId="0" applyBorder="1"/>
    <xf numFmtId="0" fontId="4" fillId="2" borderId="0" xfId="0" applyFont="1" applyFill="1" applyAlignment="1">
      <alignment horizontal="left"/>
    </xf>
    <xf numFmtId="0" fontId="5" fillId="2" borderId="1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4" fillId="2" borderId="0" xfId="0" applyFont="1" applyFill="1" applyAlignment="1">
      <alignment wrapText="1"/>
    </xf>
    <xf numFmtId="0" fontId="4" fillId="2" borderId="0" xfId="0" applyFont="1" applyFill="1" applyBorder="1"/>
    <xf numFmtId="0" fontId="5" fillId="0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/>
    </xf>
    <xf numFmtId="0" fontId="0" fillId="0" borderId="5" xfId="0" applyBorder="1"/>
    <xf numFmtId="0" fontId="6" fillId="0" borderId="7" xfId="0" applyFont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14" fontId="8" fillId="0" borderId="5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justify"/>
    </xf>
    <xf numFmtId="2" fontId="8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4" fontId="2" fillId="0" borderId="5" xfId="0" applyNumberFormat="1" applyFont="1" applyBorder="1" applyAlignment="1">
      <alignment horizontal="center" vertical="top"/>
    </xf>
    <xf numFmtId="2" fontId="5" fillId="0" borderId="1" xfId="0" applyNumberFormat="1" applyFont="1" applyBorder="1" applyAlignment="1">
      <alignment horizontal="center" vertical="justify"/>
    </xf>
    <xf numFmtId="0" fontId="2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left" vertical="center" wrapText="1"/>
      <protection locked="0"/>
    </xf>
    <xf numFmtId="0" fontId="0" fillId="0" borderId="1" xfId="0" applyFont="1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4" fontId="5" fillId="0" borderId="1" xfId="0" applyNumberFormat="1" applyFont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0" fillId="2" borderId="0" xfId="0" applyNumberFormat="1" applyFill="1"/>
    <xf numFmtId="4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0" fillId="2" borderId="1" xfId="0" applyNumberFormat="1" applyFill="1" applyBorder="1"/>
    <xf numFmtId="0" fontId="5" fillId="2" borderId="1" xfId="0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/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4" fillId="2" borderId="0" xfId="0" applyFont="1" applyFill="1" applyAlignment="1">
      <alignment horizontal="left" vertical="center" wrapText="1"/>
    </xf>
    <xf numFmtId="4" fontId="0" fillId="2" borderId="0" xfId="0" applyNumberFormat="1" applyFill="1" applyAlignment="1">
      <alignment wrapText="1"/>
    </xf>
    <xf numFmtId="0" fontId="0" fillId="2" borderId="0" xfId="0" applyFill="1" applyAlignment="1">
      <alignment wrapText="1"/>
    </xf>
    <xf numFmtId="0" fontId="5" fillId="0" borderId="1" xfId="0" applyFont="1" applyBorder="1" applyAlignment="1">
      <alignment horizontal="center" vertical="justify" wrapText="1"/>
    </xf>
    <xf numFmtId="0" fontId="5" fillId="0" borderId="1" xfId="0" applyFont="1" applyFill="1" applyBorder="1" applyAlignment="1">
      <alignment horizontal="center" vertical="justify" wrapText="1"/>
    </xf>
    <xf numFmtId="0" fontId="3" fillId="0" borderId="1" xfId="0" applyFont="1" applyBorder="1" applyAlignment="1">
      <alignment horizontal="center" vertical="justify" wrapText="1"/>
    </xf>
    <xf numFmtId="0" fontId="0" fillId="0" borderId="1" xfId="0" applyFont="1" applyBorder="1" applyAlignment="1">
      <alignment wrapText="1"/>
    </xf>
    <xf numFmtId="0" fontId="5" fillId="2" borderId="1" xfId="0" applyFont="1" applyFill="1" applyBorder="1" applyAlignment="1">
      <alignment horizontal="center" vertical="justify" wrapText="1"/>
    </xf>
    <xf numFmtId="0" fontId="0" fillId="2" borderId="0" xfId="0" applyFont="1" applyFill="1" applyAlignment="1">
      <alignment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4" fontId="13" fillId="2" borderId="1" xfId="0" applyNumberFormat="1" applyFont="1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17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5" fillId="2" borderId="0" xfId="0" applyFont="1" applyFill="1" applyAlignment="1">
      <alignment horizontal="left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0" fontId="15" fillId="2" borderId="0" xfId="0" applyFont="1" applyFill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 wrapText="1"/>
    </xf>
    <xf numFmtId="4" fontId="6" fillId="0" borderId="4" xfId="0" applyNumberFormat="1" applyFont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zoomScaleNormal="100" workbookViewId="0">
      <selection activeCell="E35" sqref="E35"/>
    </sheetView>
  </sheetViews>
  <sheetFormatPr defaultRowHeight="15" x14ac:dyDescent="0.25"/>
  <sheetData>
    <row r="1" spans="1:11" x14ac:dyDescent="0.25">
      <c r="A1" s="40" t="s">
        <v>691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x14ac:dyDescent="0.25">
      <c r="A3" s="41" t="s">
        <v>699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x14ac:dyDescent="0.25">
      <c r="A4" s="34" t="s">
        <v>692</v>
      </c>
      <c r="B4" s="34"/>
      <c r="C4" s="34"/>
      <c r="D4" s="34"/>
      <c r="E4" s="34"/>
      <c r="F4" s="34"/>
      <c r="G4" s="34"/>
      <c r="H4" s="34"/>
      <c r="I4" s="34"/>
      <c r="J4" s="34"/>
      <c r="K4" s="34"/>
    </row>
    <row r="5" spans="1:11" x14ac:dyDescent="0.25">
      <c r="A5" s="34" t="s">
        <v>693</v>
      </c>
      <c r="B5" s="34"/>
      <c r="C5" s="34"/>
      <c r="D5" s="34"/>
      <c r="E5" s="34"/>
      <c r="F5" s="34"/>
      <c r="G5" s="34"/>
      <c r="H5" s="34"/>
      <c r="I5" s="34"/>
      <c r="J5" s="34"/>
      <c r="K5" s="34"/>
    </row>
    <row r="6" spans="1:11" x14ac:dyDescent="0.25">
      <c r="A6" s="34" t="s">
        <v>694</v>
      </c>
      <c r="B6" s="34"/>
      <c r="C6" s="34"/>
      <c r="D6" s="34"/>
      <c r="E6" s="34"/>
      <c r="F6" s="34"/>
      <c r="G6" s="34"/>
      <c r="H6" s="34"/>
      <c r="I6" s="34"/>
      <c r="J6" s="34"/>
      <c r="K6" s="34"/>
    </row>
    <row r="7" spans="1:11" x14ac:dyDescent="0.25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</row>
    <row r="8" spans="1:11" x14ac:dyDescent="0.25">
      <c r="A8" s="41" t="s">
        <v>700</v>
      </c>
      <c r="B8" s="34"/>
      <c r="C8" s="34"/>
      <c r="D8" s="34"/>
      <c r="E8" s="34"/>
      <c r="F8" s="34"/>
      <c r="G8" s="34"/>
      <c r="H8" s="34"/>
      <c r="I8" s="34"/>
      <c r="J8" s="34"/>
      <c r="K8" s="34"/>
    </row>
    <row r="9" spans="1:11" x14ac:dyDescent="0.25">
      <c r="A9" s="34" t="s">
        <v>695</v>
      </c>
      <c r="B9" s="34"/>
      <c r="C9" s="34"/>
      <c r="D9" s="34"/>
      <c r="E9" s="34"/>
      <c r="F9" s="34"/>
      <c r="G9" s="34"/>
      <c r="H9" s="34"/>
      <c r="I9" s="34"/>
      <c r="J9" s="34"/>
      <c r="K9" s="34"/>
    </row>
    <row r="10" spans="1:11" x14ac:dyDescent="0.25">
      <c r="A10" s="34" t="s">
        <v>696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</row>
    <row r="11" spans="1:11" x14ac:dyDescent="0.25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</row>
    <row r="12" spans="1:11" x14ac:dyDescent="0.25">
      <c r="A12" s="41" t="s">
        <v>701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</row>
    <row r="13" spans="1:11" x14ac:dyDescent="0.25">
      <c r="A13" s="34" t="s">
        <v>697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</row>
    <row r="14" spans="1:11" x14ac:dyDescent="0.25">
      <c r="A14" s="34" t="s">
        <v>698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</row>
    <row r="15" spans="1:11" x14ac:dyDescent="0.25">
      <c r="A15" s="34" t="s">
        <v>711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</row>
    <row r="16" spans="1:11" x14ac:dyDescent="0.25">
      <c r="A16" s="34" t="s">
        <v>712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</row>
    <row r="17" spans="1:11" x14ac:dyDescent="0.25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</row>
  </sheetData>
  <pageMargins left="0.78740157480314965" right="0.70866141732283472" top="2.1259842519685042" bottom="0.74803149606299213" header="0.31496062992125984" footer="0.31496062992125984"/>
  <pageSetup paperSize="9" scale="86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view="pageBreakPreview" zoomScale="60" zoomScaleNormal="100" workbookViewId="0">
      <selection activeCell="B4" sqref="B4"/>
    </sheetView>
  </sheetViews>
  <sheetFormatPr defaultRowHeight="15" x14ac:dyDescent="0.25"/>
  <cols>
    <col min="1" max="1" width="41" customWidth="1"/>
    <col min="2" max="2" width="37.7109375" customWidth="1"/>
    <col min="3" max="4" width="32.5703125" customWidth="1"/>
    <col min="5" max="5" width="21" customWidth="1"/>
    <col min="6" max="6" width="23.85546875" customWidth="1"/>
    <col min="7" max="7" width="33.42578125" customWidth="1"/>
    <col min="8" max="8" width="20.140625" customWidth="1"/>
  </cols>
  <sheetData>
    <row r="1" spans="1:8" ht="39" customHeight="1" x14ac:dyDescent="0.25">
      <c r="A1" s="228" t="s">
        <v>707</v>
      </c>
      <c r="B1" s="228"/>
      <c r="C1" s="228"/>
      <c r="D1" s="228"/>
      <c r="E1" s="228"/>
    </row>
    <row r="3" spans="1:8" ht="189" customHeight="1" x14ac:dyDescent="0.25">
      <c r="A3" s="126" t="s">
        <v>188</v>
      </c>
      <c r="B3" s="126" t="s">
        <v>189</v>
      </c>
      <c r="C3" s="126" t="s">
        <v>190</v>
      </c>
      <c r="D3" s="126" t="s">
        <v>191</v>
      </c>
      <c r="E3" s="126" t="s">
        <v>192</v>
      </c>
      <c r="F3" s="126" t="s">
        <v>193</v>
      </c>
      <c r="G3" s="126" t="s">
        <v>194</v>
      </c>
      <c r="H3" s="126" t="s">
        <v>195</v>
      </c>
    </row>
    <row r="4" spans="1:8" ht="92.25" customHeight="1" x14ac:dyDescent="0.25">
      <c r="A4" s="144" t="s">
        <v>187</v>
      </c>
      <c r="B4" s="35" t="s">
        <v>391</v>
      </c>
      <c r="C4" s="35" t="s">
        <v>196</v>
      </c>
      <c r="D4" s="35" t="s">
        <v>392</v>
      </c>
      <c r="E4" s="35" t="s">
        <v>390</v>
      </c>
      <c r="F4" s="35">
        <v>100</v>
      </c>
      <c r="G4" s="35" t="s">
        <v>690</v>
      </c>
      <c r="H4" s="35" t="s">
        <v>651</v>
      </c>
    </row>
  </sheetData>
  <mergeCells count="1">
    <mergeCell ref="A1:E1"/>
  </mergeCells>
  <pageMargins left="0.78740157480314965" right="0.23622047244094491" top="0.74803149606299213" bottom="0.74803149606299213" header="0.31496062992125984" footer="0.31496062992125984"/>
  <pageSetup paperSize="9" scale="37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view="pageBreakPreview" topLeftCell="A6" zoomScale="70" zoomScaleNormal="100" zoomScaleSheetLayoutView="70" workbookViewId="0">
      <selection activeCell="E8" sqref="E8"/>
    </sheetView>
  </sheetViews>
  <sheetFormatPr defaultRowHeight="15" x14ac:dyDescent="0.25"/>
  <cols>
    <col min="1" max="1" width="21" style="90" customWidth="1"/>
    <col min="2" max="2" width="16.5703125" customWidth="1"/>
    <col min="3" max="3" width="18.42578125" customWidth="1"/>
    <col min="4" max="4" width="21.28515625" customWidth="1"/>
    <col min="5" max="5" width="16.28515625" customWidth="1"/>
    <col min="6" max="6" width="14.85546875" customWidth="1"/>
    <col min="7" max="7" width="16" customWidth="1"/>
    <col min="8" max="8" width="15" customWidth="1"/>
    <col min="9" max="9" width="21.7109375" customWidth="1"/>
    <col min="10" max="10" width="22.28515625" customWidth="1"/>
    <col min="11" max="11" width="21.5703125" customWidth="1"/>
    <col min="12" max="12" width="32.28515625" customWidth="1"/>
  </cols>
  <sheetData>
    <row r="1" spans="1:12" ht="36" customHeight="1" x14ac:dyDescent="0.25">
      <c r="A1" s="225" t="s">
        <v>708</v>
      </c>
      <c r="B1" s="225"/>
      <c r="C1" s="225"/>
      <c r="D1" s="225"/>
      <c r="E1" s="225"/>
    </row>
    <row r="3" spans="1:12" s="111" customFormat="1" ht="102" customHeight="1" x14ac:dyDescent="0.25">
      <c r="A3" s="226" t="s">
        <v>0</v>
      </c>
      <c r="B3" s="220" t="s">
        <v>1</v>
      </c>
      <c r="C3" s="220" t="s">
        <v>2</v>
      </c>
      <c r="D3" s="220" t="s">
        <v>3</v>
      </c>
      <c r="E3" s="222" t="s">
        <v>4</v>
      </c>
      <c r="F3" s="223"/>
      <c r="G3" s="224"/>
      <c r="H3" s="220" t="s">
        <v>5</v>
      </c>
      <c r="I3" s="220" t="s">
        <v>6</v>
      </c>
      <c r="J3" s="220" t="s">
        <v>7</v>
      </c>
      <c r="K3" s="220" t="s">
        <v>8</v>
      </c>
      <c r="L3" s="220" t="s">
        <v>9</v>
      </c>
    </row>
    <row r="4" spans="1:12" s="111" customFormat="1" ht="66" customHeight="1" x14ac:dyDescent="0.25">
      <c r="A4" s="227"/>
      <c r="B4" s="221"/>
      <c r="C4" s="221"/>
      <c r="D4" s="221"/>
      <c r="E4" s="126" t="s">
        <v>10</v>
      </c>
      <c r="F4" s="126" t="s">
        <v>11</v>
      </c>
      <c r="G4" s="126" t="s">
        <v>12</v>
      </c>
      <c r="H4" s="221"/>
      <c r="I4" s="221"/>
      <c r="J4" s="221"/>
      <c r="K4" s="221"/>
      <c r="L4" s="221"/>
    </row>
    <row r="5" spans="1:12" ht="240" x14ac:dyDescent="0.25">
      <c r="A5" s="86" t="s">
        <v>131</v>
      </c>
      <c r="B5" s="32" t="s">
        <v>121</v>
      </c>
      <c r="C5" s="32" t="s">
        <v>353</v>
      </c>
      <c r="D5" s="32" t="s">
        <v>352</v>
      </c>
      <c r="E5" s="7">
        <v>518400</v>
      </c>
      <c r="F5" s="7">
        <v>518400</v>
      </c>
      <c r="G5" s="7">
        <v>0</v>
      </c>
      <c r="H5" s="32"/>
      <c r="I5" s="27">
        <v>39079</v>
      </c>
      <c r="J5" s="32" t="s">
        <v>461</v>
      </c>
      <c r="K5" s="32" t="s">
        <v>14</v>
      </c>
      <c r="L5" s="32" t="s">
        <v>351</v>
      </c>
    </row>
    <row r="6" spans="1:12" ht="256.5" x14ac:dyDescent="0.25">
      <c r="A6" s="87" t="s">
        <v>132</v>
      </c>
      <c r="B6" s="26" t="s">
        <v>64</v>
      </c>
      <c r="C6" s="26" t="s">
        <v>133</v>
      </c>
      <c r="D6" s="26" t="s">
        <v>134</v>
      </c>
      <c r="E6" s="10">
        <f>E7+E8</f>
        <v>538164</v>
      </c>
      <c r="F6" s="10">
        <f>F7+F8</f>
        <v>538164</v>
      </c>
      <c r="G6" s="10">
        <v>0</v>
      </c>
      <c r="H6" s="26"/>
      <c r="I6" s="28">
        <v>39079</v>
      </c>
      <c r="J6" s="26" t="s">
        <v>461</v>
      </c>
      <c r="K6" s="26" t="s">
        <v>14</v>
      </c>
      <c r="L6" s="26" t="s">
        <v>498</v>
      </c>
    </row>
    <row r="7" spans="1:12" ht="240" x14ac:dyDescent="0.25">
      <c r="A7" s="86" t="s">
        <v>135</v>
      </c>
      <c r="B7" s="32" t="s">
        <v>378</v>
      </c>
      <c r="C7" s="32" t="s">
        <v>377</v>
      </c>
      <c r="D7" s="32" t="s">
        <v>376</v>
      </c>
      <c r="E7" s="7">
        <v>514350</v>
      </c>
      <c r="F7" s="7">
        <v>514350</v>
      </c>
      <c r="G7" s="7">
        <v>0</v>
      </c>
      <c r="H7" s="32"/>
      <c r="I7" s="27">
        <v>39079</v>
      </c>
      <c r="J7" s="32" t="s">
        <v>461</v>
      </c>
      <c r="K7" s="32" t="s">
        <v>14</v>
      </c>
      <c r="L7" s="32" t="s">
        <v>498</v>
      </c>
    </row>
    <row r="8" spans="1:12" ht="240" x14ac:dyDescent="0.25">
      <c r="A8" s="86" t="s">
        <v>135</v>
      </c>
      <c r="B8" s="32" t="s">
        <v>373</v>
      </c>
      <c r="C8" s="32" t="s">
        <v>374</v>
      </c>
      <c r="D8" s="32" t="s">
        <v>375</v>
      </c>
      <c r="E8" s="7">
        <v>23814</v>
      </c>
      <c r="F8" s="7">
        <v>23814</v>
      </c>
      <c r="G8" s="7">
        <v>0</v>
      </c>
      <c r="H8" s="32"/>
      <c r="I8" s="27">
        <v>39078</v>
      </c>
      <c r="J8" s="32" t="s">
        <v>461</v>
      </c>
      <c r="K8" s="32" t="s">
        <v>14</v>
      </c>
      <c r="L8" s="32" t="s">
        <v>498</v>
      </c>
    </row>
    <row r="9" spans="1:12" ht="240" x14ac:dyDescent="0.25">
      <c r="A9" s="86" t="s">
        <v>136</v>
      </c>
      <c r="B9" s="32" t="s">
        <v>354</v>
      </c>
      <c r="C9" s="32" t="s">
        <v>355</v>
      </c>
      <c r="D9" s="32" t="s">
        <v>356</v>
      </c>
      <c r="E9" s="7">
        <v>275400</v>
      </c>
      <c r="F9" s="7">
        <v>275400</v>
      </c>
      <c r="G9" s="7">
        <v>0</v>
      </c>
      <c r="H9" s="32"/>
      <c r="I9" s="27">
        <v>39079</v>
      </c>
      <c r="J9" s="32" t="s">
        <v>461</v>
      </c>
      <c r="K9" s="32" t="s">
        <v>14</v>
      </c>
      <c r="L9" s="32" t="s">
        <v>351</v>
      </c>
    </row>
    <row r="10" spans="1:12" ht="240" x14ac:dyDescent="0.25">
      <c r="A10" s="86" t="s">
        <v>136</v>
      </c>
      <c r="B10" s="32" t="s">
        <v>354</v>
      </c>
      <c r="C10" s="32"/>
      <c r="D10" s="32" t="s">
        <v>356</v>
      </c>
      <c r="E10" s="7">
        <v>194400</v>
      </c>
      <c r="F10" s="7">
        <v>194400</v>
      </c>
      <c r="G10" s="7">
        <v>0</v>
      </c>
      <c r="H10" s="32"/>
      <c r="I10" s="27">
        <v>39532</v>
      </c>
      <c r="J10" s="32" t="s">
        <v>461</v>
      </c>
      <c r="K10" s="32" t="s">
        <v>14</v>
      </c>
      <c r="L10" s="32" t="s">
        <v>351</v>
      </c>
    </row>
    <row r="11" spans="1:12" ht="213.75" x14ac:dyDescent="0.25">
      <c r="A11" s="87" t="s">
        <v>137</v>
      </c>
      <c r="B11" s="26" t="s">
        <v>64</v>
      </c>
      <c r="C11" s="26" t="s">
        <v>138</v>
      </c>
      <c r="D11" s="26" t="s">
        <v>139</v>
      </c>
      <c r="E11" s="10">
        <f>E12+E13</f>
        <v>4235318.3600000003</v>
      </c>
      <c r="F11" s="10">
        <f>F12+F13</f>
        <v>4160607.75</v>
      </c>
      <c r="G11" s="10">
        <f>G12+G13</f>
        <v>74710.609999999986</v>
      </c>
      <c r="H11" s="26"/>
      <c r="I11" s="28">
        <v>39079</v>
      </c>
      <c r="J11" s="26" t="s">
        <v>447</v>
      </c>
      <c r="K11" s="26" t="s">
        <v>14</v>
      </c>
      <c r="L11" s="26" t="s">
        <v>498</v>
      </c>
    </row>
    <row r="12" spans="1:12" ht="195" x14ac:dyDescent="0.25">
      <c r="A12" s="86" t="s">
        <v>140</v>
      </c>
      <c r="B12" s="32" t="s">
        <v>469</v>
      </c>
      <c r="C12" s="32" t="s">
        <v>363</v>
      </c>
      <c r="D12" s="32" t="s">
        <v>364</v>
      </c>
      <c r="E12" s="7">
        <v>4077054</v>
      </c>
      <c r="F12" s="7">
        <v>4077054</v>
      </c>
      <c r="G12" s="7">
        <v>0</v>
      </c>
      <c r="H12" s="32"/>
      <c r="I12" s="27">
        <v>39079</v>
      </c>
      <c r="J12" s="32" t="s">
        <v>447</v>
      </c>
      <c r="K12" s="32" t="s">
        <v>14</v>
      </c>
      <c r="L12" s="32" t="s">
        <v>498</v>
      </c>
    </row>
    <row r="13" spans="1:12" ht="195" x14ac:dyDescent="0.25">
      <c r="A13" s="86" t="s">
        <v>143</v>
      </c>
      <c r="B13" s="32" t="s">
        <v>470</v>
      </c>
      <c r="C13" s="32"/>
      <c r="D13" s="32" t="s">
        <v>365</v>
      </c>
      <c r="E13" s="7">
        <v>158264.35999999999</v>
      </c>
      <c r="F13" s="7">
        <v>83553.75</v>
      </c>
      <c r="G13" s="7">
        <f>E13-F13</f>
        <v>74710.609999999986</v>
      </c>
      <c r="H13" s="32"/>
      <c r="I13" s="27">
        <v>39337</v>
      </c>
      <c r="J13" s="32" t="s">
        <v>447</v>
      </c>
      <c r="K13" s="32" t="s">
        <v>14</v>
      </c>
      <c r="L13" s="32" t="s">
        <v>357</v>
      </c>
    </row>
    <row r="14" spans="1:12" ht="195" x14ac:dyDescent="0.25">
      <c r="A14" s="86" t="s">
        <v>148</v>
      </c>
      <c r="B14" s="32" t="s">
        <v>64</v>
      </c>
      <c r="C14" s="32" t="s">
        <v>149</v>
      </c>
      <c r="D14" s="32" t="s">
        <v>150</v>
      </c>
      <c r="E14" s="7">
        <v>127101</v>
      </c>
      <c r="F14" s="7">
        <v>53767.72</v>
      </c>
      <c r="G14" s="7">
        <f>E14-F14</f>
        <v>73333.279999999999</v>
      </c>
      <c r="H14" s="32"/>
      <c r="I14" s="27">
        <v>41970</v>
      </c>
      <c r="J14" s="32" t="s">
        <v>471</v>
      </c>
      <c r="K14" s="32" t="s">
        <v>14</v>
      </c>
      <c r="L14" s="32" t="s">
        <v>357</v>
      </c>
    </row>
    <row r="15" spans="1:12" x14ac:dyDescent="0.25">
      <c r="A15" s="86"/>
      <c r="B15" s="72"/>
      <c r="C15" s="72"/>
      <c r="D15" s="72"/>
      <c r="E15" s="7">
        <f>SUM(E5:E14)</f>
        <v>10662265.719999999</v>
      </c>
      <c r="F15" s="7">
        <f>SUM(F5:F14)</f>
        <v>10439511.220000001</v>
      </c>
      <c r="G15" s="7">
        <f>SUM(G5:G14)</f>
        <v>222754.49999999997</v>
      </c>
      <c r="H15" s="72"/>
      <c r="I15" s="27"/>
      <c r="J15" s="72"/>
      <c r="K15" s="72"/>
      <c r="L15" s="72"/>
    </row>
    <row r="16" spans="1:12" s="111" customFormat="1" x14ac:dyDescent="0.25">
      <c r="A16" s="107" t="s">
        <v>155</v>
      </c>
      <c r="B16" s="108"/>
      <c r="C16" s="108"/>
      <c r="D16" s="108"/>
      <c r="E16" s="109">
        <f>E15-E11-E6</f>
        <v>5888783.3599999985</v>
      </c>
      <c r="F16" s="109">
        <f>F15-F11-F6</f>
        <v>5740739.4700000007</v>
      </c>
      <c r="G16" s="109">
        <f>G15-G11-G6</f>
        <v>148043.88999999998</v>
      </c>
      <c r="H16" s="108"/>
      <c r="I16" s="110"/>
      <c r="J16" s="108"/>
      <c r="K16" s="108"/>
      <c r="L16" s="108"/>
    </row>
    <row r="17" spans="1:12" x14ac:dyDescent="0.25">
      <c r="A17" s="97"/>
      <c r="B17" s="3"/>
      <c r="C17" s="3"/>
      <c r="D17" s="3"/>
      <c r="E17" s="3"/>
      <c r="F17" s="3"/>
      <c r="G17" s="3"/>
      <c r="H17" s="3"/>
      <c r="I17" s="4"/>
      <c r="J17" s="3"/>
      <c r="K17" s="3"/>
      <c r="L17" s="3"/>
    </row>
    <row r="18" spans="1:12" x14ac:dyDescent="0.25">
      <c r="A18" s="97"/>
      <c r="B18" s="3"/>
      <c r="C18" s="3"/>
      <c r="D18" s="3"/>
      <c r="E18" s="3"/>
      <c r="F18" s="3"/>
      <c r="G18" s="3"/>
      <c r="H18" s="3"/>
      <c r="I18" s="4"/>
      <c r="J18" s="3"/>
      <c r="K18" s="3"/>
      <c r="L18" s="3"/>
    </row>
    <row r="19" spans="1:12" x14ac:dyDescent="0.25">
      <c r="A19" s="97"/>
      <c r="B19" s="3"/>
      <c r="C19" s="3"/>
      <c r="D19" s="3"/>
      <c r="E19" s="3"/>
      <c r="F19" s="100"/>
      <c r="G19" s="3"/>
      <c r="H19" s="3"/>
      <c r="I19" s="3"/>
    </row>
    <row r="20" spans="1:12" x14ac:dyDescent="0.25">
      <c r="A20" s="97"/>
      <c r="B20" s="3"/>
      <c r="C20" s="3"/>
      <c r="D20" s="3"/>
      <c r="E20" s="3"/>
      <c r="F20" s="3"/>
      <c r="G20" s="3"/>
      <c r="H20" s="3"/>
      <c r="I20" s="4"/>
      <c r="J20" s="3"/>
      <c r="K20" s="3"/>
      <c r="L20" s="3"/>
    </row>
    <row r="21" spans="1:12" x14ac:dyDescent="0.25">
      <c r="A21" s="97"/>
      <c r="B21" s="3"/>
      <c r="C21" s="3"/>
      <c r="D21" s="3"/>
      <c r="E21" s="3"/>
      <c r="F21" s="3"/>
      <c r="G21" s="3"/>
      <c r="H21" s="3"/>
      <c r="I21" s="4"/>
      <c r="J21" s="3"/>
      <c r="K21" s="3"/>
      <c r="L21" s="3"/>
    </row>
  </sheetData>
  <mergeCells count="11">
    <mergeCell ref="H3:H4"/>
    <mergeCell ref="I3:I4"/>
    <mergeCell ref="J3:J4"/>
    <mergeCell ref="K3:K4"/>
    <mergeCell ref="L3:L4"/>
    <mergeCell ref="E3:G3"/>
    <mergeCell ref="A1:E1"/>
    <mergeCell ref="A3:A4"/>
    <mergeCell ref="B3:B4"/>
    <mergeCell ref="C3:C4"/>
    <mergeCell ref="D3:D4"/>
  </mergeCells>
  <pageMargins left="0.78740157480314965" right="0.23622047244094491" top="0.74803149606299213" bottom="0.74803149606299213" header="0.31496062992125984" footer="0.31496062992125984"/>
  <pageSetup paperSize="9" scale="37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view="pageBreakPreview" topLeftCell="A25" zoomScale="60" zoomScaleNormal="100" workbookViewId="0">
      <selection activeCell="F28" sqref="F28"/>
    </sheetView>
  </sheetViews>
  <sheetFormatPr defaultRowHeight="15" x14ac:dyDescent="0.25"/>
  <cols>
    <col min="1" max="1" width="19.28515625" style="145" customWidth="1"/>
    <col min="2" max="3" width="21.7109375" customWidth="1"/>
    <col min="4" max="4" width="17.7109375" customWidth="1"/>
    <col min="5" max="5" width="15.7109375" style="55" customWidth="1"/>
    <col min="6" max="6" width="15.5703125" style="55" customWidth="1"/>
    <col min="7" max="7" width="15.85546875" style="55" customWidth="1"/>
    <col min="8" max="8" width="13.140625" customWidth="1"/>
    <col min="9" max="9" width="17.42578125" customWidth="1"/>
    <col min="10" max="10" width="24.7109375" customWidth="1"/>
    <col min="11" max="11" width="21.7109375" customWidth="1"/>
    <col min="12" max="12" width="28.140625" customWidth="1"/>
  </cols>
  <sheetData>
    <row r="1" spans="1:12" ht="20.25" x14ac:dyDescent="0.25">
      <c r="A1" s="225" t="s">
        <v>710</v>
      </c>
      <c r="B1" s="225"/>
      <c r="C1" s="225"/>
      <c r="D1" s="225"/>
      <c r="E1" s="225"/>
      <c r="F1" s="225"/>
    </row>
    <row r="3" spans="1:12" ht="135" customHeight="1" x14ac:dyDescent="0.25">
      <c r="A3" s="226" t="s">
        <v>0</v>
      </c>
      <c r="B3" s="220" t="s">
        <v>1</v>
      </c>
      <c r="C3" s="220" t="s">
        <v>2</v>
      </c>
      <c r="D3" s="220" t="s">
        <v>3</v>
      </c>
      <c r="E3" s="231" t="s">
        <v>4</v>
      </c>
      <c r="F3" s="232"/>
      <c r="G3" s="233"/>
      <c r="H3" s="220" t="s">
        <v>5</v>
      </c>
      <c r="I3" s="220" t="s">
        <v>6</v>
      </c>
      <c r="J3" s="220" t="s">
        <v>7</v>
      </c>
      <c r="K3" s="220" t="s">
        <v>8</v>
      </c>
      <c r="L3" s="220" t="s">
        <v>9</v>
      </c>
    </row>
    <row r="4" spans="1:12" ht="48.75" customHeight="1" x14ac:dyDescent="0.25">
      <c r="A4" s="227"/>
      <c r="B4" s="221"/>
      <c r="C4" s="221"/>
      <c r="D4" s="221"/>
      <c r="E4" s="125" t="s">
        <v>10</v>
      </c>
      <c r="F4" s="125" t="s">
        <v>11</v>
      </c>
      <c r="G4" s="125" t="s">
        <v>12</v>
      </c>
      <c r="H4" s="221"/>
      <c r="I4" s="221"/>
      <c r="J4" s="221"/>
      <c r="K4" s="221"/>
      <c r="L4" s="221"/>
    </row>
    <row r="5" spans="1:12" ht="225" x14ac:dyDescent="0.25">
      <c r="A5" s="98" t="s">
        <v>600</v>
      </c>
      <c r="B5" s="32" t="s">
        <v>345</v>
      </c>
      <c r="C5" s="6" t="s">
        <v>346</v>
      </c>
      <c r="D5" s="32" t="s">
        <v>384</v>
      </c>
      <c r="E5" s="7">
        <v>3726</v>
      </c>
      <c r="F5" s="7">
        <v>3726</v>
      </c>
      <c r="G5" s="7">
        <v>0</v>
      </c>
      <c r="H5" s="6"/>
      <c r="I5" s="8">
        <v>39079</v>
      </c>
      <c r="J5" s="32" t="s">
        <v>461</v>
      </c>
      <c r="K5" s="32" t="s">
        <v>494</v>
      </c>
      <c r="L5" s="32" t="s">
        <v>357</v>
      </c>
    </row>
    <row r="6" spans="1:12" ht="225" x14ac:dyDescent="0.25">
      <c r="A6" s="98" t="s">
        <v>600</v>
      </c>
      <c r="B6" s="32" t="s">
        <v>387</v>
      </c>
      <c r="C6" s="6" t="s">
        <v>389</v>
      </c>
      <c r="D6" s="32" t="s">
        <v>388</v>
      </c>
      <c r="E6" s="7">
        <v>466722</v>
      </c>
      <c r="F6" s="7">
        <v>466722</v>
      </c>
      <c r="G6" s="7">
        <v>0</v>
      </c>
      <c r="H6" s="6"/>
      <c r="I6" s="8">
        <v>39079</v>
      </c>
      <c r="J6" s="32" t="s">
        <v>461</v>
      </c>
      <c r="K6" s="32" t="s">
        <v>494</v>
      </c>
      <c r="L6" s="32" t="s">
        <v>357</v>
      </c>
    </row>
    <row r="7" spans="1:12" ht="225" x14ac:dyDescent="0.25">
      <c r="A7" s="98" t="s">
        <v>131</v>
      </c>
      <c r="B7" s="32" t="s">
        <v>130</v>
      </c>
      <c r="C7" s="6" t="s">
        <v>386</v>
      </c>
      <c r="D7" s="32" t="s">
        <v>385</v>
      </c>
      <c r="E7" s="7">
        <v>12960</v>
      </c>
      <c r="F7" s="7">
        <v>12960</v>
      </c>
      <c r="G7" s="7">
        <v>0</v>
      </c>
      <c r="H7" s="6"/>
      <c r="I7" s="8">
        <v>39079</v>
      </c>
      <c r="J7" s="32" t="s">
        <v>461</v>
      </c>
      <c r="K7" s="32" t="s">
        <v>494</v>
      </c>
      <c r="L7" s="32" t="s">
        <v>357</v>
      </c>
    </row>
    <row r="8" spans="1:12" ht="225" x14ac:dyDescent="0.25">
      <c r="A8" s="98" t="s">
        <v>131</v>
      </c>
      <c r="B8" s="32" t="s">
        <v>368</v>
      </c>
      <c r="C8" s="6" t="s">
        <v>382</v>
      </c>
      <c r="D8" s="32" t="s">
        <v>383</v>
      </c>
      <c r="E8" s="7">
        <v>23166</v>
      </c>
      <c r="F8" s="7">
        <v>23166</v>
      </c>
      <c r="G8" s="7">
        <v>0</v>
      </c>
      <c r="H8" s="6"/>
      <c r="I8" s="8">
        <v>39079</v>
      </c>
      <c r="J8" s="32" t="s">
        <v>461</v>
      </c>
      <c r="K8" s="32" t="s">
        <v>494</v>
      </c>
      <c r="L8" s="32" t="s">
        <v>357</v>
      </c>
    </row>
    <row r="9" spans="1:12" ht="225" x14ac:dyDescent="0.25">
      <c r="A9" s="98" t="s">
        <v>639</v>
      </c>
      <c r="B9" s="32" t="s">
        <v>379</v>
      </c>
      <c r="C9" s="6" t="s">
        <v>380</v>
      </c>
      <c r="D9" s="32" t="s">
        <v>381</v>
      </c>
      <c r="E9" s="7">
        <v>30942</v>
      </c>
      <c r="F9" s="7">
        <v>30942</v>
      </c>
      <c r="G9" s="7">
        <v>0</v>
      </c>
      <c r="H9" s="6"/>
      <c r="I9" s="8">
        <v>39079</v>
      </c>
      <c r="J9" s="32" t="s">
        <v>461</v>
      </c>
      <c r="K9" s="32" t="s">
        <v>494</v>
      </c>
      <c r="L9" s="32" t="s">
        <v>357</v>
      </c>
    </row>
    <row r="10" spans="1:12" ht="225" x14ac:dyDescent="0.25">
      <c r="A10" s="98" t="s">
        <v>640</v>
      </c>
      <c r="B10" s="32" t="s">
        <v>369</v>
      </c>
      <c r="C10" s="6" t="s">
        <v>367</v>
      </c>
      <c r="D10" s="32" t="s">
        <v>366</v>
      </c>
      <c r="E10" s="7">
        <v>50706</v>
      </c>
      <c r="F10" s="7">
        <v>50706</v>
      </c>
      <c r="G10" s="7">
        <v>0</v>
      </c>
      <c r="H10" s="6"/>
      <c r="I10" s="8">
        <v>39079</v>
      </c>
      <c r="J10" s="32" t="s">
        <v>461</v>
      </c>
      <c r="K10" s="32" t="s">
        <v>494</v>
      </c>
      <c r="L10" s="32" t="s">
        <v>357</v>
      </c>
    </row>
    <row r="11" spans="1:12" ht="225" x14ac:dyDescent="0.25">
      <c r="A11" s="98" t="s">
        <v>640</v>
      </c>
      <c r="B11" s="32" t="s">
        <v>368</v>
      </c>
      <c r="C11" s="6" t="s">
        <v>367</v>
      </c>
      <c r="D11" s="32" t="s">
        <v>366</v>
      </c>
      <c r="E11" s="7">
        <v>15552</v>
      </c>
      <c r="F11" s="7">
        <v>15552</v>
      </c>
      <c r="G11" s="7">
        <v>0</v>
      </c>
      <c r="H11" s="6"/>
      <c r="I11" s="8">
        <v>39080</v>
      </c>
      <c r="J11" s="32" t="s">
        <v>461</v>
      </c>
      <c r="K11" s="32" t="s">
        <v>494</v>
      </c>
      <c r="L11" s="32" t="s">
        <v>357</v>
      </c>
    </row>
    <row r="12" spans="1:12" ht="225" x14ac:dyDescent="0.25">
      <c r="A12" s="98" t="s">
        <v>640</v>
      </c>
      <c r="B12" s="32" t="s">
        <v>368</v>
      </c>
      <c r="C12" s="6" t="s">
        <v>367</v>
      </c>
      <c r="D12" s="32" t="s">
        <v>366</v>
      </c>
      <c r="E12" s="7">
        <v>73548</v>
      </c>
      <c r="F12" s="7">
        <v>73548</v>
      </c>
      <c r="G12" s="7">
        <v>0</v>
      </c>
      <c r="H12" s="6"/>
      <c r="I12" s="8">
        <v>39079</v>
      </c>
      <c r="J12" s="32" t="s">
        <v>461</v>
      </c>
      <c r="K12" s="32" t="s">
        <v>494</v>
      </c>
      <c r="L12" s="32" t="s">
        <v>357</v>
      </c>
    </row>
    <row r="13" spans="1:12" ht="225" x14ac:dyDescent="0.25">
      <c r="A13" s="98" t="s">
        <v>640</v>
      </c>
      <c r="B13" s="32" t="s">
        <v>368</v>
      </c>
      <c r="C13" s="6" t="s">
        <v>367</v>
      </c>
      <c r="D13" s="32" t="s">
        <v>366</v>
      </c>
      <c r="E13" s="7">
        <v>5022</v>
      </c>
      <c r="F13" s="7">
        <v>5022</v>
      </c>
      <c r="G13" s="7">
        <v>0</v>
      </c>
      <c r="H13" s="6"/>
      <c r="I13" s="8">
        <v>39079</v>
      </c>
      <c r="J13" s="32" t="s">
        <v>461</v>
      </c>
      <c r="K13" s="32" t="s">
        <v>494</v>
      </c>
      <c r="L13" s="32" t="s">
        <v>357</v>
      </c>
    </row>
    <row r="14" spans="1:12" ht="225" x14ac:dyDescent="0.25">
      <c r="A14" s="98" t="s">
        <v>640</v>
      </c>
      <c r="B14" s="32" t="s">
        <v>372</v>
      </c>
      <c r="C14" s="6" t="s">
        <v>371</v>
      </c>
      <c r="D14" s="32" t="s">
        <v>370</v>
      </c>
      <c r="E14" s="7">
        <v>32886</v>
      </c>
      <c r="F14" s="7">
        <v>32886</v>
      </c>
      <c r="G14" s="7">
        <v>0</v>
      </c>
      <c r="H14" s="6"/>
      <c r="I14" s="8">
        <v>39079</v>
      </c>
      <c r="J14" s="32" t="s">
        <v>461</v>
      </c>
      <c r="K14" s="32" t="s">
        <v>494</v>
      </c>
      <c r="L14" s="32" t="s">
        <v>357</v>
      </c>
    </row>
    <row r="15" spans="1:12" ht="225" x14ac:dyDescent="0.25">
      <c r="A15" s="98" t="s">
        <v>595</v>
      </c>
      <c r="B15" s="32" t="s">
        <v>141</v>
      </c>
      <c r="C15" s="6" t="s">
        <v>359</v>
      </c>
      <c r="D15" s="32" t="s">
        <v>362</v>
      </c>
      <c r="E15" s="7">
        <v>37908</v>
      </c>
      <c r="F15" s="7">
        <v>37908</v>
      </c>
      <c r="G15" s="7">
        <v>0</v>
      </c>
      <c r="H15" s="6"/>
      <c r="I15" s="8">
        <v>39079</v>
      </c>
      <c r="J15" s="32" t="s">
        <v>461</v>
      </c>
      <c r="K15" s="32" t="s">
        <v>494</v>
      </c>
      <c r="L15" s="32" t="s">
        <v>357</v>
      </c>
    </row>
    <row r="16" spans="1:12" ht="225" x14ac:dyDescent="0.25">
      <c r="A16" s="98" t="s">
        <v>595</v>
      </c>
      <c r="B16" s="32" t="s">
        <v>141</v>
      </c>
      <c r="C16" s="6" t="s">
        <v>359</v>
      </c>
      <c r="D16" s="32" t="s">
        <v>360</v>
      </c>
      <c r="E16" s="7">
        <v>210438</v>
      </c>
      <c r="F16" s="7">
        <v>210438</v>
      </c>
      <c r="G16" s="7">
        <v>0</v>
      </c>
      <c r="H16" s="6"/>
      <c r="I16" s="8">
        <v>39079</v>
      </c>
      <c r="J16" s="32" t="s">
        <v>461</v>
      </c>
      <c r="K16" s="32" t="s">
        <v>494</v>
      </c>
      <c r="L16" s="32" t="s">
        <v>357</v>
      </c>
    </row>
    <row r="17" spans="1:12" ht="225" x14ac:dyDescent="0.25">
      <c r="A17" s="98" t="s">
        <v>595</v>
      </c>
      <c r="B17" s="32" t="s">
        <v>142</v>
      </c>
      <c r="C17" s="6" t="s">
        <v>358</v>
      </c>
      <c r="D17" s="32" t="s">
        <v>361</v>
      </c>
      <c r="E17" s="7">
        <v>393984</v>
      </c>
      <c r="F17" s="7">
        <v>393984</v>
      </c>
      <c r="G17" s="7">
        <v>0</v>
      </c>
      <c r="H17" s="6"/>
      <c r="I17" s="8">
        <v>39079</v>
      </c>
      <c r="J17" s="32" t="s">
        <v>461</v>
      </c>
      <c r="K17" s="32" t="s">
        <v>494</v>
      </c>
      <c r="L17" s="32" t="s">
        <v>357</v>
      </c>
    </row>
    <row r="18" spans="1:12" ht="180" x14ac:dyDescent="0.25">
      <c r="A18" s="98" t="s">
        <v>405</v>
      </c>
      <c r="B18" s="32" t="s">
        <v>67</v>
      </c>
      <c r="C18" s="6" t="s">
        <v>409</v>
      </c>
      <c r="D18" s="32" t="s">
        <v>406</v>
      </c>
      <c r="E18" s="7">
        <v>370000</v>
      </c>
      <c r="F18" s="7">
        <v>91472.42</v>
      </c>
      <c r="G18" s="7">
        <f>E18-F18</f>
        <v>278527.58</v>
      </c>
      <c r="H18" s="6"/>
      <c r="I18" s="8">
        <v>42562</v>
      </c>
      <c r="J18" s="32" t="s">
        <v>495</v>
      </c>
      <c r="K18" s="32" t="s">
        <v>494</v>
      </c>
      <c r="L18" s="32" t="s">
        <v>496</v>
      </c>
    </row>
    <row r="19" spans="1:12" ht="180" x14ac:dyDescent="0.25">
      <c r="A19" s="98" t="s">
        <v>407</v>
      </c>
      <c r="B19" s="32" t="s">
        <v>67</v>
      </c>
      <c r="C19" s="6" t="s">
        <v>410</v>
      </c>
      <c r="D19" s="32" t="s">
        <v>408</v>
      </c>
      <c r="E19" s="7">
        <v>400000</v>
      </c>
      <c r="F19" s="7">
        <v>98888.79</v>
      </c>
      <c r="G19" s="7">
        <f>E19-F19</f>
        <v>301111.21000000002</v>
      </c>
      <c r="H19" s="6"/>
      <c r="I19" s="8">
        <v>42562</v>
      </c>
      <c r="J19" s="32" t="s">
        <v>495</v>
      </c>
      <c r="K19" s="32" t="s">
        <v>494</v>
      </c>
      <c r="L19" s="32" t="s">
        <v>496</v>
      </c>
    </row>
    <row r="20" spans="1:12" ht="225" x14ac:dyDescent="0.25">
      <c r="A20" s="98" t="s">
        <v>416</v>
      </c>
      <c r="B20" s="32" t="s">
        <v>411</v>
      </c>
      <c r="C20" s="6" t="s">
        <v>417</v>
      </c>
      <c r="D20" s="32" t="s">
        <v>419</v>
      </c>
      <c r="E20" s="7">
        <v>330208.45</v>
      </c>
      <c r="F20" s="7">
        <v>330208.45</v>
      </c>
      <c r="G20" s="7">
        <v>0</v>
      </c>
      <c r="H20" s="6"/>
      <c r="I20" s="8">
        <v>42851</v>
      </c>
      <c r="J20" s="32" t="s">
        <v>418</v>
      </c>
      <c r="K20" s="32" t="s">
        <v>494</v>
      </c>
      <c r="L20" s="32" t="s">
        <v>497</v>
      </c>
    </row>
    <row r="21" spans="1:12" ht="372" x14ac:dyDescent="0.25">
      <c r="A21" s="98" t="s">
        <v>579</v>
      </c>
      <c r="B21" s="32" t="s">
        <v>444</v>
      </c>
      <c r="C21" s="6" t="s">
        <v>442</v>
      </c>
      <c r="D21" s="32" t="s">
        <v>356</v>
      </c>
      <c r="E21" s="7">
        <v>380000</v>
      </c>
      <c r="F21" s="7">
        <v>221666.75</v>
      </c>
      <c r="G21" s="7">
        <f>E21-F21</f>
        <v>158333.25</v>
      </c>
      <c r="H21" s="6"/>
      <c r="I21" s="8">
        <v>42992</v>
      </c>
      <c r="J21" s="36" t="s">
        <v>650</v>
      </c>
      <c r="K21" s="32" t="s">
        <v>14</v>
      </c>
      <c r="L21" s="32" t="s">
        <v>580</v>
      </c>
    </row>
    <row r="22" spans="1:12" ht="372" x14ac:dyDescent="0.25">
      <c r="A22" s="98" t="s">
        <v>439</v>
      </c>
      <c r="B22" s="32" t="s">
        <v>444</v>
      </c>
      <c r="C22" s="6" t="s">
        <v>443</v>
      </c>
      <c r="D22" s="32" t="s">
        <v>356</v>
      </c>
      <c r="E22" s="7">
        <v>380000</v>
      </c>
      <c r="F22" s="7">
        <v>221666.75</v>
      </c>
      <c r="G22" s="7">
        <f>E22-F22</f>
        <v>158333.25</v>
      </c>
      <c r="H22" s="6"/>
      <c r="I22" s="8">
        <v>42992</v>
      </c>
      <c r="J22" s="36" t="s">
        <v>650</v>
      </c>
      <c r="K22" s="32" t="s">
        <v>14</v>
      </c>
      <c r="L22" s="32" t="s">
        <v>580</v>
      </c>
    </row>
    <row r="23" spans="1:12" ht="165" x14ac:dyDescent="0.25">
      <c r="A23" s="98" t="s">
        <v>581</v>
      </c>
      <c r="B23" s="32" t="s">
        <v>583</v>
      </c>
      <c r="C23" s="6" t="s">
        <v>584</v>
      </c>
      <c r="D23" s="32" t="s">
        <v>585</v>
      </c>
      <c r="E23" s="7">
        <v>8816347.2400000002</v>
      </c>
      <c r="F23" s="7">
        <v>1578023.56</v>
      </c>
      <c r="G23" s="7">
        <f>E23-F23</f>
        <v>7238323.6799999997</v>
      </c>
      <c r="H23" s="6"/>
      <c r="I23" s="8"/>
      <c r="J23" s="32"/>
      <c r="K23" s="32" t="s">
        <v>14</v>
      </c>
      <c r="L23" s="32" t="s">
        <v>582</v>
      </c>
    </row>
    <row r="24" spans="1:12" ht="165" x14ac:dyDescent="0.25">
      <c r="A24" s="98" t="s">
        <v>586</v>
      </c>
      <c r="B24" s="32" t="s">
        <v>587</v>
      </c>
      <c r="C24" s="6" t="s">
        <v>588</v>
      </c>
      <c r="D24" s="32" t="s">
        <v>589</v>
      </c>
      <c r="E24" s="7">
        <v>219186</v>
      </c>
      <c r="F24" s="7">
        <v>219186</v>
      </c>
      <c r="G24" s="7">
        <v>0</v>
      </c>
      <c r="H24" s="6"/>
      <c r="I24" s="8"/>
      <c r="J24" s="32"/>
      <c r="K24" s="32" t="s">
        <v>14</v>
      </c>
      <c r="L24" s="32" t="s">
        <v>590</v>
      </c>
    </row>
    <row r="25" spans="1:12" ht="165" x14ac:dyDescent="0.25">
      <c r="A25" s="98" t="s">
        <v>591</v>
      </c>
      <c r="B25" s="32" t="s">
        <v>583</v>
      </c>
      <c r="C25" s="6" t="s">
        <v>593</v>
      </c>
      <c r="D25" s="32" t="s">
        <v>592</v>
      </c>
      <c r="E25" s="7">
        <v>1900510.81</v>
      </c>
      <c r="F25" s="7">
        <v>340169.08</v>
      </c>
      <c r="G25" s="7">
        <f>E25-F25</f>
        <v>1560341.73</v>
      </c>
      <c r="H25" s="6"/>
      <c r="I25" s="8"/>
      <c r="J25" s="32"/>
      <c r="K25" s="32" t="s">
        <v>14</v>
      </c>
      <c r="L25" s="32" t="s">
        <v>594</v>
      </c>
    </row>
    <row r="26" spans="1:12" ht="165" x14ac:dyDescent="0.25">
      <c r="A26" s="98" t="s">
        <v>595</v>
      </c>
      <c r="B26" s="32" t="s">
        <v>596</v>
      </c>
      <c r="C26" s="6" t="s">
        <v>597</v>
      </c>
      <c r="D26" s="32" t="s">
        <v>598</v>
      </c>
      <c r="E26" s="7">
        <v>4001529.6</v>
      </c>
      <c r="F26" s="7">
        <v>4001529.6</v>
      </c>
      <c r="G26" s="7">
        <v>0</v>
      </c>
      <c r="H26" s="6"/>
      <c r="I26" s="8"/>
      <c r="J26" s="32"/>
      <c r="K26" s="32" t="s">
        <v>14</v>
      </c>
      <c r="L26" s="32" t="s">
        <v>599</v>
      </c>
    </row>
    <row r="27" spans="1:12" ht="165" x14ac:dyDescent="0.25">
      <c r="A27" s="98" t="s">
        <v>600</v>
      </c>
      <c r="B27" s="32" t="s">
        <v>601</v>
      </c>
      <c r="C27" s="6" t="s">
        <v>382</v>
      </c>
      <c r="D27" s="32" t="s">
        <v>602</v>
      </c>
      <c r="E27" s="7">
        <v>22518</v>
      </c>
      <c r="F27" s="7">
        <v>22038.84</v>
      </c>
      <c r="G27" s="7">
        <f>E27-F27</f>
        <v>479.15999999999985</v>
      </c>
      <c r="H27" s="6"/>
      <c r="I27" s="8"/>
      <c r="J27" s="32"/>
      <c r="K27" s="32" t="s">
        <v>14</v>
      </c>
      <c r="L27" s="32" t="s">
        <v>599</v>
      </c>
    </row>
    <row r="28" spans="1:12" ht="165" x14ac:dyDescent="0.25">
      <c r="A28" s="98" t="s">
        <v>600</v>
      </c>
      <c r="B28" s="32" t="s">
        <v>603</v>
      </c>
      <c r="C28" s="6" t="s">
        <v>604</v>
      </c>
      <c r="D28" s="32" t="s">
        <v>605</v>
      </c>
      <c r="E28" s="7">
        <v>104814</v>
      </c>
      <c r="F28" s="7">
        <v>104814</v>
      </c>
      <c r="G28" s="7">
        <v>0</v>
      </c>
      <c r="H28" s="6"/>
      <c r="I28" s="8"/>
      <c r="J28" s="32"/>
      <c r="K28" s="32" t="s">
        <v>14</v>
      </c>
      <c r="L28" s="32" t="s">
        <v>599</v>
      </c>
    </row>
    <row r="29" spans="1:12" ht="165" x14ac:dyDescent="0.25">
      <c r="A29" s="86" t="s">
        <v>614</v>
      </c>
      <c r="B29" s="32" t="s">
        <v>615</v>
      </c>
      <c r="C29" s="32" t="s">
        <v>616</v>
      </c>
      <c r="D29" s="32" t="s">
        <v>617</v>
      </c>
      <c r="E29" s="7">
        <v>83995</v>
      </c>
      <c r="F29" s="7">
        <v>23570.16</v>
      </c>
      <c r="G29" s="7">
        <f t="shared" ref="G29:G34" si="0">E29-F29</f>
        <v>60424.84</v>
      </c>
      <c r="H29" s="6"/>
      <c r="I29" s="8">
        <v>43609</v>
      </c>
      <c r="J29" s="32" t="s">
        <v>646</v>
      </c>
      <c r="K29" s="32" t="s">
        <v>14</v>
      </c>
      <c r="L29" s="32" t="s">
        <v>645</v>
      </c>
    </row>
    <row r="30" spans="1:12" ht="165" x14ac:dyDescent="0.25">
      <c r="A30" s="86" t="s">
        <v>631</v>
      </c>
      <c r="B30" s="32" t="s">
        <v>626</v>
      </c>
      <c r="C30" s="32" t="s">
        <v>627</v>
      </c>
      <c r="D30" s="32" t="s">
        <v>628</v>
      </c>
      <c r="E30" s="7">
        <v>673596</v>
      </c>
      <c r="F30" s="7">
        <v>189019.19</v>
      </c>
      <c r="G30" s="7">
        <f t="shared" si="0"/>
        <v>484576.81</v>
      </c>
      <c r="H30" s="6"/>
      <c r="I30" s="8">
        <v>43609</v>
      </c>
      <c r="J30" s="32" t="s">
        <v>646</v>
      </c>
      <c r="K30" s="32" t="s">
        <v>14</v>
      </c>
      <c r="L30" s="32" t="s">
        <v>645</v>
      </c>
    </row>
    <row r="31" spans="1:12" ht="165" x14ac:dyDescent="0.25">
      <c r="A31" s="86" t="s">
        <v>864</v>
      </c>
      <c r="B31" s="60" t="s">
        <v>865</v>
      </c>
      <c r="C31" s="60"/>
      <c r="D31" s="60"/>
      <c r="E31" s="7">
        <v>147195</v>
      </c>
      <c r="F31" s="7">
        <v>31315.05</v>
      </c>
      <c r="G31" s="7">
        <f t="shared" si="0"/>
        <v>115879.95</v>
      </c>
      <c r="H31" s="6"/>
      <c r="I31" s="8">
        <v>44230</v>
      </c>
      <c r="J31" s="63" t="s">
        <v>878</v>
      </c>
      <c r="K31" s="60" t="s">
        <v>14</v>
      </c>
      <c r="L31" s="60" t="s">
        <v>879</v>
      </c>
    </row>
    <row r="32" spans="1:12" ht="165" x14ac:dyDescent="0.25">
      <c r="A32" s="86" t="s">
        <v>866</v>
      </c>
      <c r="B32" s="60" t="s">
        <v>867</v>
      </c>
      <c r="C32" s="60" t="s">
        <v>869</v>
      </c>
      <c r="D32" s="60" t="s">
        <v>870</v>
      </c>
      <c r="E32" s="7">
        <v>21501.05</v>
      </c>
      <c r="F32" s="7">
        <v>4038.86</v>
      </c>
      <c r="G32" s="7">
        <f t="shared" si="0"/>
        <v>17462.189999999999</v>
      </c>
      <c r="H32" s="6"/>
      <c r="I32" s="8">
        <v>44230</v>
      </c>
      <c r="J32" s="60" t="s">
        <v>878</v>
      </c>
      <c r="K32" s="60" t="s">
        <v>14</v>
      </c>
      <c r="L32" s="60" t="s">
        <v>880</v>
      </c>
    </row>
    <row r="33" spans="1:12" ht="165" x14ac:dyDescent="0.25">
      <c r="A33" s="86" t="s">
        <v>868</v>
      </c>
      <c r="B33" s="127" t="s">
        <v>867</v>
      </c>
      <c r="C33" s="60"/>
      <c r="D33" s="60"/>
      <c r="E33" s="7">
        <v>47330</v>
      </c>
      <c r="F33" s="7">
        <v>47330</v>
      </c>
      <c r="G33" s="7">
        <f t="shared" si="0"/>
        <v>0</v>
      </c>
      <c r="H33" s="6"/>
      <c r="I33" s="8">
        <v>44230</v>
      </c>
      <c r="J33" s="63" t="s">
        <v>878</v>
      </c>
      <c r="K33" s="60" t="s">
        <v>14</v>
      </c>
      <c r="L33" s="60" t="s">
        <v>881</v>
      </c>
    </row>
    <row r="34" spans="1:12" ht="165" x14ac:dyDescent="0.25">
      <c r="A34" s="86" t="s">
        <v>928</v>
      </c>
      <c r="B34" s="68" t="s">
        <v>964</v>
      </c>
      <c r="C34" s="68"/>
      <c r="D34" s="68"/>
      <c r="E34" s="7">
        <v>68705</v>
      </c>
      <c r="F34" s="7">
        <v>68705</v>
      </c>
      <c r="G34" s="7">
        <f t="shared" si="0"/>
        <v>0</v>
      </c>
      <c r="H34" s="6"/>
      <c r="I34" s="8">
        <v>44748</v>
      </c>
      <c r="J34" s="68" t="s">
        <v>965</v>
      </c>
      <c r="K34" s="68" t="s">
        <v>14</v>
      </c>
      <c r="L34" s="68" t="s">
        <v>929</v>
      </c>
    </row>
    <row r="35" spans="1:12" x14ac:dyDescent="0.25">
      <c r="A35" s="105" t="s">
        <v>155</v>
      </c>
      <c r="B35" s="72"/>
      <c r="C35" s="72"/>
      <c r="D35" s="72"/>
      <c r="E35" s="106">
        <f>SUM(E5:E34)</f>
        <v>19324996.150000002</v>
      </c>
      <c r="F35" s="106">
        <f>SUM(F5:F34)</f>
        <v>8951202.5</v>
      </c>
      <c r="G35" s="106">
        <f>SUM(G5:G34)</f>
        <v>10373793.649999999</v>
      </c>
      <c r="H35" s="6"/>
      <c r="I35" s="8"/>
      <c r="J35" s="72"/>
      <c r="K35" s="72"/>
      <c r="L35" s="72"/>
    </row>
  </sheetData>
  <mergeCells count="11">
    <mergeCell ref="H3:H4"/>
    <mergeCell ref="I3:I4"/>
    <mergeCell ref="J3:J4"/>
    <mergeCell ref="K3:K4"/>
    <mergeCell ref="L3:L4"/>
    <mergeCell ref="E3:G3"/>
    <mergeCell ref="A1:F1"/>
    <mergeCell ref="A3:A4"/>
    <mergeCell ref="B3:B4"/>
    <mergeCell ref="C3:C4"/>
    <mergeCell ref="D3:D4"/>
  </mergeCells>
  <pageMargins left="0.78740157480314965" right="0.70866141732283472" top="0.74803149606299213" bottom="0.74803149606299213" header="0.31496062992125984" footer="0.31496062992125984"/>
  <pageSetup paperSize="9" scale="37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7"/>
  <sheetViews>
    <sheetView view="pageBreakPreview" topLeftCell="A35" zoomScale="60" zoomScaleNormal="100" workbookViewId="0">
      <selection activeCell="C20" sqref="C20"/>
    </sheetView>
  </sheetViews>
  <sheetFormatPr defaultRowHeight="15" x14ac:dyDescent="0.25"/>
  <cols>
    <col min="1" max="1" width="41.7109375" style="141" customWidth="1"/>
    <col min="2" max="2" width="16.7109375" customWidth="1"/>
    <col min="3" max="3" width="18" style="90" customWidth="1"/>
    <col min="4" max="4" width="20.28515625" style="75" customWidth="1"/>
    <col min="5" max="5" width="15.140625" style="75" customWidth="1"/>
    <col min="6" max="6" width="23" style="75" customWidth="1"/>
    <col min="7" max="7" width="37.42578125" customWidth="1"/>
    <col min="8" max="8" width="70" style="101" customWidth="1"/>
    <col min="9" max="9" width="0.7109375" customWidth="1"/>
  </cols>
  <sheetData>
    <row r="1" spans="1:8" ht="54" customHeight="1" x14ac:dyDescent="0.25">
      <c r="A1" s="225" t="s">
        <v>709</v>
      </c>
      <c r="B1" s="225"/>
      <c r="C1" s="225"/>
      <c r="D1" s="225"/>
      <c r="E1" s="225"/>
      <c r="F1" s="225"/>
    </row>
    <row r="3" spans="1:8" ht="150" customHeight="1" x14ac:dyDescent="0.25">
      <c r="A3" s="226" t="s">
        <v>197</v>
      </c>
      <c r="B3" s="222" t="s">
        <v>198</v>
      </c>
      <c r="C3" s="223"/>
      <c r="D3" s="224"/>
      <c r="E3" s="220" t="s">
        <v>199</v>
      </c>
      <c r="F3" s="220" t="s">
        <v>200</v>
      </c>
      <c r="G3" s="220" t="s">
        <v>201</v>
      </c>
      <c r="H3" s="220" t="s">
        <v>202</v>
      </c>
    </row>
    <row r="4" spans="1:8" ht="28.5" x14ac:dyDescent="0.25">
      <c r="A4" s="227"/>
      <c r="B4" s="26" t="s">
        <v>10</v>
      </c>
      <c r="C4" s="87" t="s">
        <v>11</v>
      </c>
      <c r="D4" s="126" t="s">
        <v>12</v>
      </c>
      <c r="E4" s="221"/>
      <c r="F4" s="221"/>
      <c r="G4" s="221"/>
      <c r="H4" s="221"/>
    </row>
    <row r="5" spans="1:8" ht="75" x14ac:dyDescent="0.25">
      <c r="A5" s="142" t="s">
        <v>218</v>
      </c>
      <c r="B5" s="37">
        <v>85200</v>
      </c>
      <c r="C5" s="42">
        <v>85200</v>
      </c>
      <c r="D5" s="37">
        <f>B5-C5</f>
        <v>0</v>
      </c>
      <c r="E5" s="38">
        <v>40373</v>
      </c>
      <c r="F5" s="35" t="s">
        <v>219</v>
      </c>
      <c r="G5" s="32" t="s">
        <v>14</v>
      </c>
      <c r="H5" s="72" t="s">
        <v>396</v>
      </c>
    </row>
    <row r="6" spans="1:8" ht="75" x14ac:dyDescent="0.25">
      <c r="A6" s="142" t="s">
        <v>220</v>
      </c>
      <c r="B6" s="37">
        <v>57000</v>
      </c>
      <c r="C6" s="42">
        <v>57000</v>
      </c>
      <c r="D6" s="37">
        <f>B6-C6</f>
        <v>0</v>
      </c>
      <c r="E6" s="38">
        <v>39979</v>
      </c>
      <c r="F6" s="35" t="s">
        <v>221</v>
      </c>
      <c r="G6" s="32" t="s">
        <v>14</v>
      </c>
      <c r="H6" s="72" t="s">
        <v>396</v>
      </c>
    </row>
    <row r="7" spans="1:8" ht="75" x14ac:dyDescent="0.25">
      <c r="A7" s="142" t="s">
        <v>222</v>
      </c>
      <c r="B7" s="37">
        <v>15946</v>
      </c>
      <c r="C7" s="42">
        <v>15946</v>
      </c>
      <c r="D7" s="37">
        <f>B7-C7</f>
        <v>0</v>
      </c>
      <c r="E7" s="38">
        <v>40472</v>
      </c>
      <c r="F7" s="35" t="s">
        <v>223</v>
      </c>
      <c r="G7" s="32" t="s">
        <v>14</v>
      </c>
      <c r="H7" s="72" t="s">
        <v>497</v>
      </c>
    </row>
    <row r="8" spans="1:8" ht="75" x14ac:dyDescent="0.25">
      <c r="A8" s="142" t="s">
        <v>226</v>
      </c>
      <c r="B8" s="37">
        <v>93000</v>
      </c>
      <c r="C8" s="42">
        <v>93000</v>
      </c>
      <c r="D8" s="37">
        <f>B8-C8</f>
        <v>0</v>
      </c>
      <c r="E8" s="38">
        <v>40514</v>
      </c>
      <c r="F8" s="35" t="s">
        <v>227</v>
      </c>
      <c r="G8" s="32" t="s">
        <v>14</v>
      </c>
      <c r="H8" s="72" t="s">
        <v>357</v>
      </c>
    </row>
    <row r="9" spans="1:8" ht="75" x14ac:dyDescent="0.25">
      <c r="A9" s="142" t="s">
        <v>238</v>
      </c>
      <c r="B9" s="37">
        <v>750700</v>
      </c>
      <c r="C9" s="42">
        <v>663014.92000000004</v>
      </c>
      <c r="D9" s="37">
        <f>B9-C9</f>
        <v>87685.079999999958</v>
      </c>
      <c r="E9" s="38">
        <v>40544</v>
      </c>
      <c r="F9" s="35" t="s">
        <v>239</v>
      </c>
      <c r="G9" s="32" t="s">
        <v>14</v>
      </c>
      <c r="H9" s="72" t="s">
        <v>357</v>
      </c>
    </row>
    <row r="10" spans="1:8" ht="97.5" customHeight="1" x14ac:dyDescent="0.25">
      <c r="A10" s="142" t="s">
        <v>240</v>
      </c>
      <c r="B10" s="37">
        <v>211047.98</v>
      </c>
      <c r="C10" s="42">
        <v>211047.98</v>
      </c>
      <c r="D10" s="37">
        <f t="shared" ref="D10:D73" si="0">B10-C10</f>
        <v>0</v>
      </c>
      <c r="E10" s="38">
        <v>40403</v>
      </c>
      <c r="F10" s="35" t="s">
        <v>500</v>
      </c>
      <c r="G10" s="32" t="s">
        <v>14</v>
      </c>
      <c r="H10" s="72" t="s">
        <v>357</v>
      </c>
    </row>
    <row r="11" spans="1:8" ht="75" x14ac:dyDescent="0.25">
      <c r="A11" s="142" t="s">
        <v>252</v>
      </c>
      <c r="B11" s="37">
        <v>22000</v>
      </c>
      <c r="C11" s="42">
        <v>22000</v>
      </c>
      <c r="D11" s="37">
        <f t="shared" si="0"/>
        <v>0</v>
      </c>
      <c r="E11" s="38">
        <v>40753</v>
      </c>
      <c r="F11" s="35" t="s">
        <v>253</v>
      </c>
      <c r="G11" s="32" t="s">
        <v>14</v>
      </c>
      <c r="H11" s="72" t="s">
        <v>357</v>
      </c>
    </row>
    <row r="12" spans="1:8" ht="75" x14ac:dyDescent="0.25">
      <c r="A12" s="142" t="s">
        <v>258</v>
      </c>
      <c r="B12" s="37">
        <v>21500</v>
      </c>
      <c r="C12" s="42">
        <v>21500</v>
      </c>
      <c r="D12" s="37">
        <f t="shared" si="0"/>
        <v>0</v>
      </c>
      <c r="E12" s="38">
        <v>40753</v>
      </c>
      <c r="F12" s="35" t="s">
        <v>259</v>
      </c>
      <c r="G12" s="32" t="s">
        <v>14</v>
      </c>
      <c r="H12" s="72" t="s">
        <v>357</v>
      </c>
    </row>
    <row r="13" spans="1:8" ht="75" x14ac:dyDescent="0.25">
      <c r="A13" s="142" t="s">
        <v>260</v>
      </c>
      <c r="B13" s="37">
        <v>15500</v>
      </c>
      <c r="C13" s="42">
        <v>15500</v>
      </c>
      <c r="D13" s="37">
        <f t="shared" si="0"/>
        <v>0</v>
      </c>
      <c r="E13" s="38">
        <v>40753</v>
      </c>
      <c r="F13" s="35" t="s">
        <v>259</v>
      </c>
      <c r="G13" s="32" t="s">
        <v>14</v>
      </c>
      <c r="H13" s="72" t="s">
        <v>357</v>
      </c>
    </row>
    <row r="14" spans="1:8" ht="75" x14ac:dyDescent="0.25">
      <c r="A14" s="142" t="s">
        <v>265</v>
      </c>
      <c r="B14" s="37">
        <v>3600</v>
      </c>
      <c r="C14" s="42">
        <v>3600</v>
      </c>
      <c r="D14" s="37">
        <f t="shared" si="0"/>
        <v>0</v>
      </c>
      <c r="E14" s="38">
        <v>40753</v>
      </c>
      <c r="F14" s="35" t="s">
        <v>259</v>
      </c>
      <c r="G14" s="32" t="s">
        <v>14</v>
      </c>
      <c r="H14" s="72" t="s">
        <v>357</v>
      </c>
    </row>
    <row r="15" spans="1:8" ht="75" x14ac:dyDescent="0.25">
      <c r="A15" s="142" t="s">
        <v>266</v>
      </c>
      <c r="B15" s="37">
        <v>7600</v>
      </c>
      <c r="C15" s="42">
        <v>7600</v>
      </c>
      <c r="D15" s="37">
        <f t="shared" si="0"/>
        <v>0</v>
      </c>
      <c r="E15" s="38">
        <v>40753</v>
      </c>
      <c r="F15" s="35" t="s">
        <v>259</v>
      </c>
      <c r="G15" s="32" t="s">
        <v>14</v>
      </c>
      <c r="H15" s="72" t="s">
        <v>357</v>
      </c>
    </row>
    <row r="16" spans="1:8" ht="75" x14ac:dyDescent="0.25">
      <c r="A16" s="142" t="s">
        <v>270</v>
      </c>
      <c r="B16" s="37">
        <v>7400</v>
      </c>
      <c r="C16" s="42">
        <v>7400</v>
      </c>
      <c r="D16" s="37">
        <f t="shared" si="0"/>
        <v>0</v>
      </c>
      <c r="E16" s="38">
        <v>40753</v>
      </c>
      <c r="F16" s="35" t="s">
        <v>242</v>
      </c>
      <c r="G16" s="32" t="s">
        <v>14</v>
      </c>
      <c r="H16" s="72" t="s">
        <v>357</v>
      </c>
    </row>
    <row r="17" spans="1:8" ht="75" x14ac:dyDescent="0.25">
      <c r="A17" s="142" t="s">
        <v>271</v>
      </c>
      <c r="B17" s="37">
        <v>16800</v>
      </c>
      <c r="C17" s="42">
        <v>16800</v>
      </c>
      <c r="D17" s="37">
        <f t="shared" si="0"/>
        <v>0</v>
      </c>
      <c r="E17" s="38">
        <v>40753</v>
      </c>
      <c r="F17" s="35" t="s">
        <v>259</v>
      </c>
      <c r="G17" s="32" t="s">
        <v>14</v>
      </c>
      <c r="H17" s="72" t="s">
        <v>357</v>
      </c>
    </row>
    <row r="18" spans="1:8" ht="75" x14ac:dyDescent="0.25">
      <c r="A18" s="142" t="s">
        <v>286</v>
      </c>
      <c r="B18" s="37">
        <v>5100</v>
      </c>
      <c r="C18" s="42">
        <v>5100</v>
      </c>
      <c r="D18" s="37">
        <f t="shared" si="0"/>
        <v>0</v>
      </c>
      <c r="E18" s="38">
        <v>40753</v>
      </c>
      <c r="F18" s="35" t="s">
        <v>242</v>
      </c>
      <c r="G18" s="32" t="s">
        <v>14</v>
      </c>
      <c r="H18" s="72" t="s">
        <v>357</v>
      </c>
    </row>
    <row r="19" spans="1:8" ht="75" x14ac:dyDescent="0.25">
      <c r="A19" s="142" t="s">
        <v>316</v>
      </c>
      <c r="B19" s="37">
        <v>41860</v>
      </c>
      <c r="C19" s="42">
        <v>33673.919999999998</v>
      </c>
      <c r="D19" s="37">
        <f t="shared" si="0"/>
        <v>8186.0800000000017</v>
      </c>
      <c r="E19" s="38">
        <v>41567</v>
      </c>
      <c r="F19" s="35" t="s">
        <v>492</v>
      </c>
      <c r="G19" s="32" t="s">
        <v>14</v>
      </c>
      <c r="H19" s="72" t="s">
        <v>357</v>
      </c>
    </row>
    <row r="20" spans="1:8" ht="75" x14ac:dyDescent="0.25">
      <c r="A20" s="142" t="s">
        <v>317</v>
      </c>
      <c r="B20" s="37">
        <v>98340</v>
      </c>
      <c r="C20" s="42">
        <v>87101.119999999995</v>
      </c>
      <c r="D20" s="37">
        <f t="shared" si="0"/>
        <v>11238.880000000005</v>
      </c>
      <c r="E20" s="38">
        <v>41566</v>
      </c>
      <c r="F20" s="35" t="s">
        <v>493</v>
      </c>
      <c r="G20" s="32" t="s">
        <v>14</v>
      </c>
      <c r="H20" s="72" t="s">
        <v>357</v>
      </c>
    </row>
    <row r="21" spans="1:8" ht="75" x14ac:dyDescent="0.25">
      <c r="A21" s="142" t="s">
        <v>319</v>
      </c>
      <c r="B21" s="37">
        <v>8132</v>
      </c>
      <c r="C21" s="42">
        <v>8132</v>
      </c>
      <c r="D21" s="37">
        <f t="shared" si="0"/>
        <v>0</v>
      </c>
      <c r="E21" s="38">
        <v>41904</v>
      </c>
      <c r="F21" s="35" t="s">
        <v>482</v>
      </c>
      <c r="G21" s="32" t="s">
        <v>14</v>
      </c>
      <c r="H21" s="72" t="s">
        <v>357</v>
      </c>
    </row>
    <row r="22" spans="1:8" ht="75" x14ac:dyDescent="0.25">
      <c r="A22" s="142" t="s">
        <v>320</v>
      </c>
      <c r="B22" s="37">
        <v>24701</v>
      </c>
      <c r="C22" s="42">
        <v>24701</v>
      </c>
      <c r="D22" s="37">
        <f t="shared" si="0"/>
        <v>0</v>
      </c>
      <c r="E22" s="38">
        <v>41904</v>
      </c>
      <c r="F22" s="35" t="s">
        <v>482</v>
      </c>
      <c r="G22" s="32" t="s">
        <v>14</v>
      </c>
      <c r="H22" s="72" t="s">
        <v>357</v>
      </c>
    </row>
    <row r="23" spans="1:8" ht="75" x14ac:dyDescent="0.25">
      <c r="A23" s="142" t="s">
        <v>322</v>
      </c>
      <c r="B23" s="37">
        <v>7918</v>
      </c>
      <c r="C23" s="42">
        <v>7918</v>
      </c>
      <c r="D23" s="37">
        <f t="shared" si="0"/>
        <v>0</v>
      </c>
      <c r="E23" s="38">
        <v>41904</v>
      </c>
      <c r="F23" s="35" t="s">
        <v>482</v>
      </c>
      <c r="G23" s="32" t="s">
        <v>14</v>
      </c>
      <c r="H23" s="72" t="s">
        <v>357</v>
      </c>
    </row>
    <row r="24" spans="1:8" ht="75" x14ac:dyDescent="0.25">
      <c r="A24" s="142" t="s">
        <v>324</v>
      </c>
      <c r="B24" s="37">
        <v>12215</v>
      </c>
      <c r="C24" s="42">
        <v>12215</v>
      </c>
      <c r="D24" s="37">
        <f t="shared" si="0"/>
        <v>0</v>
      </c>
      <c r="E24" s="38">
        <v>41904</v>
      </c>
      <c r="F24" s="35" t="s">
        <v>482</v>
      </c>
      <c r="G24" s="32" t="s">
        <v>14</v>
      </c>
      <c r="H24" s="72" t="s">
        <v>357</v>
      </c>
    </row>
    <row r="25" spans="1:8" ht="75" x14ac:dyDescent="0.25">
      <c r="A25" s="142" t="s">
        <v>341</v>
      </c>
      <c r="B25" s="37">
        <v>50560</v>
      </c>
      <c r="C25" s="42">
        <v>50559.96</v>
      </c>
      <c r="D25" s="37">
        <f t="shared" si="0"/>
        <v>4.0000000000873115E-2</v>
      </c>
      <c r="E25" s="38">
        <v>42356</v>
      </c>
      <c r="F25" s="35" t="s">
        <v>342</v>
      </c>
      <c r="G25" s="32" t="s">
        <v>14</v>
      </c>
      <c r="H25" s="72" t="s">
        <v>396</v>
      </c>
    </row>
    <row r="26" spans="1:8" ht="75" x14ac:dyDescent="0.25">
      <c r="A26" s="142" t="s">
        <v>348</v>
      </c>
      <c r="B26" s="37">
        <v>99000</v>
      </c>
      <c r="C26" s="42">
        <v>99000</v>
      </c>
      <c r="D26" s="37">
        <f t="shared" si="0"/>
        <v>0</v>
      </c>
      <c r="E26" s="38">
        <v>42627</v>
      </c>
      <c r="F26" s="35" t="s">
        <v>349</v>
      </c>
      <c r="G26" s="32" t="s">
        <v>14</v>
      </c>
      <c r="H26" s="72" t="s">
        <v>396</v>
      </c>
    </row>
    <row r="27" spans="1:8" ht="75" x14ac:dyDescent="0.25">
      <c r="A27" s="142" t="s">
        <v>395</v>
      </c>
      <c r="B27" s="37">
        <v>59900</v>
      </c>
      <c r="C27" s="42">
        <v>59900</v>
      </c>
      <c r="D27" s="37">
        <f t="shared" si="0"/>
        <v>0</v>
      </c>
      <c r="E27" s="38">
        <v>42696</v>
      </c>
      <c r="F27" s="35" t="s">
        <v>394</v>
      </c>
      <c r="G27" s="32" t="s">
        <v>14</v>
      </c>
      <c r="H27" s="72" t="s">
        <v>396</v>
      </c>
    </row>
    <row r="28" spans="1:8" ht="75" x14ac:dyDescent="0.25">
      <c r="A28" s="142" t="s">
        <v>555</v>
      </c>
      <c r="B28" s="37">
        <v>13667</v>
      </c>
      <c r="C28" s="42">
        <v>13667</v>
      </c>
      <c r="D28" s="37">
        <f t="shared" si="0"/>
        <v>0</v>
      </c>
      <c r="E28" s="38">
        <v>41904</v>
      </c>
      <c r="F28" s="35" t="s">
        <v>482</v>
      </c>
      <c r="G28" s="32" t="s">
        <v>14</v>
      </c>
      <c r="H28" s="72" t="s">
        <v>357</v>
      </c>
    </row>
    <row r="29" spans="1:8" ht="75" x14ac:dyDescent="0.25">
      <c r="A29" s="142" t="s">
        <v>539</v>
      </c>
      <c r="B29" s="37">
        <v>17808</v>
      </c>
      <c r="C29" s="42">
        <v>17808</v>
      </c>
      <c r="D29" s="37">
        <f t="shared" si="0"/>
        <v>0</v>
      </c>
      <c r="E29" s="38">
        <v>42570</v>
      </c>
      <c r="F29" s="35" t="s">
        <v>563</v>
      </c>
      <c r="G29" s="32" t="s">
        <v>14</v>
      </c>
      <c r="H29" s="72" t="s">
        <v>540</v>
      </c>
    </row>
    <row r="30" spans="1:8" ht="75" x14ac:dyDescent="0.25">
      <c r="A30" s="142" t="s">
        <v>541</v>
      </c>
      <c r="B30" s="37">
        <v>15335.7</v>
      </c>
      <c r="C30" s="42">
        <v>15335.7</v>
      </c>
      <c r="D30" s="37">
        <f t="shared" si="0"/>
        <v>0</v>
      </c>
      <c r="E30" s="38">
        <v>43206</v>
      </c>
      <c r="F30" s="35" t="s">
        <v>556</v>
      </c>
      <c r="G30" s="32" t="s">
        <v>14</v>
      </c>
      <c r="H30" s="72" t="s">
        <v>540</v>
      </c>
    </row>
    <row r="31" spans="1:8" ht="75" x14ac:dyDescent="0.25">
      <c r="A31" s="142" t="s">
        <v>542</v>
      </c>
      <c r="B31" s="37">
        <v>13010.7</v>
      </c>
      <c r="C31" s="42">
        <v>13010.7</v>
      </c>
      <c r="D31" s="37">
        <f t="shared" si="0"/>
        <v>0</v>
      </c>
      <c r="E31" s="38">
        <v>43206</v>
      </c>
      <c r="F31" s="35" t="s">
        <v>556</v>
      </c>
      <c r="G31" s="32" t="s">
        <v>14</v>
      </c>
      <c r="H31" s="72" t="s">
        <v>540</v>
      </c>
    </row>
    <row r="32" spans="1:8" ht="75" x14ac:dyDescent="0.25">
      <c r="A32" s="142" t="s">
        <v>543</v>
      </c>
      <c r="B32" s="37">
        <v>18600.72</v>
      </c>
      <c r="C32" s="42">
        <v>18600.72</v>
      </c>
      <c r="D32" s="37">
        <f t="shared" si="0"/>
        <v>0</v>
      </c>
      <c r="E32" s="38">
        <v>40676</v>
      </c>
      <c r="F32" s="35" t="s">
        <v>564</v>
      </c>
      <c r="G32" s="32" t="s">
        <v>14</v>
      </c>
      <c r="H32" s="72" t="s">
        <v>540</v>
      </c>
    </row>
    <row r="33" spans="1:8" ht="75" x14ac:dyDescent="0.25">
      <c r="A33" s="142" t="s">
        <v>544</v>
      </c>
      <c r="B33" s="37">
        <v>42400</v>
      </c>
      <c r="C33" s="42">
        <v>42400</v>
      </c>
      <c r="D33" s="37">
        <f t="shared" si="0"/>
        <v>0</v>
      </c>
      <c r="E33" s="38">
        <v>42948</v>
      </c>
      <c r="F33" s="35" t="s">
        <v>562</v>
      </c>
      <c r="G33" s="32" t="s">
        <v>14</v>
      </c>
      <c r="H33" s="72" t="s">
        <v>540</v>
      </c>
    </row>
    <row r="34" spans="1:8" ht="75" x14ac:dyDescent="0.25">
      <c r="A34" s="142" t="s">
        <v>545</v>
      </c>
      <c r="B34" s="37">
        <v>61514</v>
      </c>
      <c r="C34" s="42">
        <v>61514</v>
      </c>
      <c r="D34" s="37">
        <f t="shared" si="0"/>
        <v>0</v>
      </c>
      <c r="E34" s="38">
        <v>43329</v>
      </c>
      <c r="F34" s="35" t="s">
        <v>558</v>
      </c>
      <c r="G34" s="32" t="s">
        <v>14</v>
      </c>
      <c r="H34" s="72" t="s">
        <v>540</v>
      </c>
    </row>
    <row r="35" spans="1:8" ht="75" x14ac:dyDescent="0.25">
      <c r="A35" s="142" t="s">
        <v>546</v>
      </c>
      <c r="B35" s="37">
        <v>6923</v>
      </c>
      <c r="C35" s="42">
        <v>6923</v>
      </c>
      <c r="D35" s="37">
        <f t="shared" si="0"/>
        <v>0</v>
      </c>
      <c r="E35" s="38">
        <v>40820</v>
      </c>
      <c r="F35" s="35" t="s">
        <v>565</v>
      </c>
      <c r="G35" s="32" t="s">
        <v>14</v>
      </c>
      <c r="H35" s="72" t="s">
        <v>540</v>
      </c>
    </row>
    <row r="36" spans="1:8" ht="75" x14ac:dyDescent="0.25">
      <c r="A36" s="142" t="s">
        <v>547</v>
      </c>
      <c r="B36" s="37">
        <v>9530</v>
      </c>
      <c r="C36" s="42">
        <v>9530</v>
      </c>
      <c r="D36" s="37">
        <f t="shared" si="0"/>
        <v>0</v>
      </c>
      <c r="E36" s="38">
        <v>43438</v>
      </c>
      <c r="F36" s="35" t="s">
        <v>567</v>
      </c>
      <c r="G36" s="32" t="s">
        <v>14</v>
      </c>
      <c r="H36" s="72" t="s">
        <v>540</v>
      </c>
    </row>
    <row r="37" spans="1:8" ht="75" x14ac:dyDescent="0.25">
      <c r="A37" s="142" t="s">
        <v>548</v>
      </c>
      <c r="B37" s="37">
        <v>9990</v>
      </c>
      <c r="C37" s="42">
        <v>9990</v>
      </c>
      <c r="D37" s="37">
        <f t="shared" si="0"/>
        <v>0</v>
      </c>
      <c r="E37" s="38">
        <v>41786</v>
      </c>
      <c r="F37" s="35" t="s">
        <v>566</v>
      </c>
      <c r="G37" s="32" t="s">
        <v>14</v>
      </c>
      <c r="H37" s="72" t="s">
        <v>540</v>
      </c>
    </row>
    <row r="38" spans="1:8" ht="75" x14ac:dyDescent="0.25">
      <c r="A38" s="142" t="s">
        <v>549</v>
      </c>
      <c r="B38" s="37">
        <v>59495</v>
      </c>
      <c r="C38" s="42">
        <v>59495</v>
      </c>
      <c r="D38" s="37">
        <f t="shared" si="0"/>
        <v>0</v>
      </c>
      <c r="E38" s="38">
        <v>43340</v>
      </c>
      <c r="F38" s="35" t="s">
        <v>559</v>
      </c>
      <c r="G38" s="32" t="s">
        <v>14</v>
      </c>
      <c r="H38" s="72" t="s">
        <v>540</v>
      </c>
    </row>
    <row r="39" spans="1:8" ht="75" x14ac:dyDescent="0.25">
      <c r="A39" s="142" t="s">
        <v>397</v>
      </c>
      <c r="B39" s="37">
        <v>5400</v>
      </c>
      <c r="C39" s="42">
        <v>5400</v>
      </c>
      <c r="D39" s="37">
        <f t="shared" si="0"/>
        <v>0</v>
      </c>
      <c r="E39" s="38">
        <v>43080</v>
      </c>
      <c r="F39" s="35" t="s">
        <v>561</v>
      </c>
      <c r="G39" s="32" t="s">
        <v>14</v>
      </c>
      <c r="H39" s="72" t="s">
        <v>540</v>
      </c>
    </row>
    <row r="40" spans="1:8" ht="75" x14ac:dyDescent="0.25">
      <c r="A40" s="142" t="s">
        <v>397</v>
      </c>
      <c r="B40" s="37">
        <v>5400</v>
      </c>
      <c r="C40" s="42">
        <v>5400</v>
      </c>
      <c r="D40" s="37">
        <f t="shared" si="0"/>
        <v>0</v>
      </c>
      <c r="E40" s="38">
        <v>43080</v>
      </c>
      <c r="F40" s="35" t="s">
        <v>561</v>
      </c>
      <c r="G40" s="32" t="s">
        <v>14</v>
      </c>
      <c r="H40" s="72" t="s">
        <v>540</v>
      </c>
    </row>
    <row r="41" spans="1:8" ht="75" x14ac:dyDescent="0.25">
      <c r="A41" s="142" t="s">
        <v>550</v>
      </c>
      <c r="B41" s="37">
        <v>23789</v>
      </c>
      <c r="C41" s="42">
        <v>23789</v>
      </c>
      <c r="D41" s="37">
        <f t="shared" si="0"/>
        <v>0</v>
      </c>
      <c r="E41" s="38">
        <v>43260</v>
      </c>
      <c r="F41" s="35" t="s">
        <v>557</v>
      </c>
      <c r="G41" s="32" t="s">
        <v>14</v>
      </c>
      <c r="H41" s="72" t="s">
        <v>540</v>
      </c>
    </row>
    <row r="42" spans="1:8" ht="75" x14ac:dyDescent="0.25">
      <c r="A42" s="142" t="s">
        <v>551</v>
      </c>
      <c r="B42" s="37">
        <v>14790</v>
      </c>
      <c r="C42" s="42">
        <v>14790</v>
      </c>
      <c r="D42" s="37">
        <f t="shared" si="0"/>
        <v>0</v>
      </c>
      <c r="E42" s="38">
        <v>42858</v>
      </c>
      <c r="F42" s="35" t="s">
        <v>560</v>
      </c>
      <c r="G42" s="32" t="s">
        <v>14</v>
      </c>
      <c r="H42" s="72" t="s">
        <v>540</v>
      </c>
    </row>
    <row r="43" spans="1:8" ht="75" x14ac:dyDescent="0.25">
      <c r="A43" s="142" t="s">
        <v>552</v>
      </c>
      <c r="B43" s="37">
        <v>45580</v>
      </c>
      <c r="C43" s="42">
        <v>45580</v>
      </c>
      <c r="D43" s="37">
        <f t="shared" si="0"/>
        <v>0</v>
      </c>
      <c r="E43" s="38">
        <v>42570</v>
      </c>
      <c r="F43" s="35" t="s">
        <v>563</v>
      </c>
      <c r="G43" s="32" t="s">
        <v>14</v>
      </c>
      <c r="H43" s="72" t="s">
        <v>540</v>
      </c>
    </row>
    <row r="44" spans="1:8" ht="75" x14ac:dyDescent="0.25">
      <c r="A44" s="142" t="s">
        <v>553</v>
      </c>
      <c r="B44" s="37">
        <v>14990</v>
      </c>
      <c r="C44" s="42">
        <v>14990</v>
      </c>
      <c r="D44" s="37">
        <f t="shared" si="0"/>
        <v>0</v>
      </c>
      <c r="E44" s="38">
        <v>43138</v>
      </c>
      <c r="F44" s="35" t="s">
        <v>568</v>
      </c>
      <c r="G44" s="32" t="s">
        <v>14</v>
      </c>
      <c r="H44" s="72" t="s">
        <v>540</v>
      </c>
    </row>
    <row r="45" spans="1:8" ht="75" x14ac:dyDescent="0.25">
      <c r="A45" s="142" t="s">
        <v>554</v>
      </c>
      <c r="B45" s="37">
        <v>35000</v>
      </c>
      <c r="C45" s="42">
        <v>35000</v>
      </c>
      <c r="D45" s="37">
        <f t="shared" si="0"/>
        <v>0</v>
      </c>
      <c r="E45" s="38">
        <v>40094</v>
      </c>
      <c r="F45" s="35" t="s">
        <v>569</v>
      </c>
      <c r="G45" s="32" t="s">
        <v>14</v>
      </c>
      <c r="H45" s="72" t="s">
        <v>540</v>
      </c>
    </row>
    <row r="46" spans="1:8" ht="75" x14ac:dyDescent="0.25">
      <c r="A46" s="142" t="s">
        <v>516</v>
      </c>
      <c r="B46" s="37">
        <v>61500</v>
      </c>
      <c r="C46" s="42">
        <v>61500</v>
      </c>
      <c r="D46" s="37">
        <f t="shared" si="0"/>
        <v>0</v>
      </c>
      <c r="E46" s="38">
        <v>43439</v>
      </c>
      <c r="F46" s="35" t="s">
        <v>530</v>
      </c>
      <c r="G46" s="32" t="s">
        <v>14</v>
      </c>
      <c r="H46" s="72" t="s">
        <v>648</v>
      </c>
    </row>
    <row r="47" spans="1:8" ht="75" x14ac:dyDescent="0.25">
      <c r="A47" s="142" t="s">
        <v>624</v>
      </c>
      <c r="B47" s="37">
        <v>31249</v>
      </c>
      <c r="C47" s="42">
        <v>31249</v>
      </c>
      <c r="D47" s="37">
        <f t="shared" si="0"/>
        <v>0</v>
      </c>
      <c r="E47" s="38">
        <v>43438</v>
      </c>
      <c r="F47" s="35" t="s">
        <v>625</v>
      </c>
      <c r="G47" s="32" t="s">
        <v>14</v>
      </c>
      <c r="H47" s="72" t="s">
        <v>648</v>
      </c>
    </row>
    <row r="48" spans="1:8" ht="75" x14ac:dyDescent="0.25">
      <c r="A48" s="142" t="s">
        <v>505</v>
      </c>
      <c r="B48" s="37">
        <v>56600</v>
      </c>
      <c r="C48" s="42">
        <v>56600</v>
      </c>
      <c r="D48" s="37">
        <f t="shared" si="0"/>
        <v>0</v>
      </c>
      <c r="E48" s="38" t="s">
        <v>536</v>
      </c>
      <c r="F48" s="35" t="s">
        <v>537</v>
      </c>
      <c r="G48" s="32" t="s">
        <v>14</v>
      </c>
      <c r="H48" s="72" t="s">
        <v>648</v>
      </c>
    </row>
    <row r="49" spans="1:8" ht="75" x14ac:dyDescent="0.25">
      <c r="A49" s="142" t="s">
        <v>629</v>
      </c>
      <c r="B49" s="37">
        <v>88716.44</v>
      </c>
      <c r="C49" s="42">
        <v>88716.44</v>
      </c>
      <c r="D49" s="37">
        <f t="shared" si="0"/>
        <v>0</v>
      </c>
      <c r="E49" s="38">
        <v>43525</v>
      </c>
      <c r="F49" s="35" t="s">
        <v>632</v>
      </c>
      <c r="G49" s="32" t="s">
        <v>14</v>
      </c>
      <c r="H49" s="72" t="s">
        <v>648</v>
      </c>
    </row>
    <row r="50" spans="1:8" ht="75" x14ac:dyDescent="0.25">
      <c r="A50" s="142" t="s">
        <v>647</v>
      </c>
      <c r="B50" s="37">
        <v>7229</v>
      </c>
      <c r="C50" s="42">
        <v>7229</v>
      </c>
      <c r="D50" s="37">
        <f t="shared" si="0"/>
        <v>0</v>
      </c>
      <c r="E50" s="38">
        <v>43525</v>
      </c>
      <c r="F50" s="35" t="s">
        <v>632</v>
      </c>
      <c r="G50" s="32" t="s">
        <v>14</v>
      </c>
      <c r="H50" s="72" t="s">
        <v>648</v>
      </c>
    </row>
    <row r="51" spans="1:8" ht="75" x14ac:dyDescent="0.25">
      <c r="A51" s="142" t="s">
        <v>796</v>
      </c>
      <c r="B51" s="37">
        <v>13559</v>
      </c>
      <c r="C51" s="42">
        <v>13559</v>
      </c>
      <c r="D51" s="37">
        <f t="shared" si="0"/>
        <v>0</v>
      </c>
      <c r="E51" s="38" t="s">
        <v>884</v>
      </c>
      <c r="F51" s="35" t="s">
        <v>885</v>
      </c>
      <c r="G51" s="57" t="s">
        <v>14</v>
      </c>
      <c r="H51" s="72" t="s">
        <v>882</v>
      </c>
    </row>
    <row r="52" spans="1:8" ht="75" x14ac:dyDescent="0.25">
      <c r="A52" s="142" t="s">
        <v>793</v>
      </c>
      <c r="B52" s="37">
        <v>74137.41</v>
      </c>
      <c r="C52" s="42">
        <v>74137.41</v>
      </c>
      <c r="D52" s="37">
        <f t="shared" si="0"/>
        <v>0</v>
      </c>
      <c r="E52" s="38"/>
      <c r="F52" s="35"/>
      <c r="G52" s="57" t="s">
        <v>14</v>
      </c>
      <c r="H52" s="72" t="s">
        <v>648</v>
      </c>
    </row>
    <row r="53" spans="1:8" ht="75" x14ac:dyDescent="0.25">
      <c r="A53" s="142" t="s">
        <v>794</v>
      </c>
      <c r="B53" s="37">
        <v>229000</v>
      </c>
      <c r="C53" s="42">
        <v>229000</v>
      </c>
      <c r="D53" s="37">
        <f t="shared" si="0"/>
        <v>0</v>
      </c>
      <c r="E53" s="38">
        <v>39222</v>
      </c>
      <c r="F53" s="35" t="s">
        <v>871</v>
      </c>
      <c r="G53" s="57" t="s">
        <v>14</v>
      </c>
      <c r="H53" s="72" t="s">
        <v>883</v>
      </c>
    </row>
    <row r="54" spans="1:8" ht="75" x14ac:dyDescent="0.25">
      <c r="A54" s="142" t="s">
        <v>795</v>
      </c>
      <c r="B54" s="37">
        <v>29000</v>
      </c>
      <c r="C54" s="42">
        <v>29000</v>
      </c>
      <c r="D54" s="37">
        <f t="shared" si="0"/>
        <v>0</v>
      </c>
      <c r="E54" s="38">
        <v>43703</v>
      </c>
      <c r="F54" s="35" t="s">
        <v>872</v>
      </c>
      <c r="G54" s="57" t="s">
        <v>14</v>
      </c>
      <c r="H54" s="72" t="s">
        <v>882</v>
      </c>
    </row>
    <row r="55" spans="1:8" ht="75" x14ac:dyDescent="0.25">
      <c r="A55" s="142" t="s">
        <v>797</v>
      </c>
      <c r="B55" s="37">
        <v>17928</v>
      </c>
      <c r="C55" s="42">
        <v>17928</v>
      </c>
      <c r="D55" s="37">
        <f t="shared" si="0"/>
        <v>0</v>
      </c>
      <c r="E55" s="38">
        <v>43763</v>
      </c>
      <c r="F55" s="35" t="s">
        <v>873</v>
      </c>
      <c r="G55" s="57" t="s">
        <v>14</v>
      </c>
      <c r="H55" s="72" t="s">
        <v>882</v>
      </c>
    </row>
    <row r="56" spans="1:8" ht="75" x14ac:dyDescent="0.25">
      <c r="A56" s="142" t="s">
        <v>798</v>
      </c>
      <c r="B56" s="37">
        <v>669</v>
      </c>
      <c r="C56" s="42">
        <v>669</v>
      </c>
      <c r="D56" s="37">
        <f t="shared" si="0"/>
        <v>0</v>
      </c>
      <c r="E56" s="38">
        <v>44166</v>
      </c>
      <c r="F56" s="35" t="s">
        <v>885</v>
      </c>
      <c r="G56" s="57" t="s">
        <v>14</v>
      </c>
      <c r="H56" s="72" t="s">
        <v>882</v>
      </c>
    </row>
    <row r="57" spans="1:8" ht="75" x14ac:dyDescent="0.25">
      <c r="A57" s="142" t="s">
        <v>799</v>
      </c>
      <c r="B57" s="37">
        <v>53852.4</v>
      </c>
      <c r="C57" s="42">
        <v>53852.4</v>
      </c>
      <c r="D57" s="37">
        <f t="shared" si="0"/>
        <v>0</v>
      </c>
      <c r="E57" s="38">
        <v>44193</v>
      </c>
      <c r="F57" s="35" t="s">
        <v>886</v>
      </c>
      <c r="G57" s="63" t="s">
        <v>14</v>
      </c>
      <c r="H57" s="72" t="s">
        <v>882</v>
      </c>
    </row>
    <row r="58" spans="1:8" ht="75" x14ac:dyDescent="0.25">
      <c r="A58" s="142" t="s">
        <v>887</v>
      </c>
      <c r="B58" s="37">
        <v>34900</v>
      </c>
      <c r="C58" s="42">
        <v>34900</v>
      </c>
      <c r="D58" s="37">
        <f t="shared" si="0"/>
        <v>0</v>
      </c>
      <c r="E58" s="38">
        <v>43698</v>
      </c>
      <c r="F58" s="35" t="s">
        <v>221</v>
      </c>
      <c r="G58" s="63" t="s">
        <v>14</v>
      </c>
      <c r="H58" s="72" t="s">
        <v>882</v>
      </c>
    </row>
    <row r="59" spans="1:8" ht="75" x14ac:dyDescent="0.25">
      <c r="A59" s="142" t="s">
        <v>800</v>
      </c>
      <c r="B59" s="37">
        <v>19551</v>
      </c>
      <c r="C59" s="42">
        <v>19551</v>
      </c>
      <c r="D59" s="37">
        <f t="shared" si="0"/>
        <v>0</v>
      </c>
      <c r="E59" s="38">
        <v>44166</v>
      </c>
      <c r="F59" s="35" t="s">
        <v>885</v>
      </c>
      <c r="G59" s="63" t="s">
        <v>14</v>
      </c>
      <c r="H59" s="72" t="s">
        <v>882</v>
      </c>
    </row>
    <row r="60" spans="1:8" ht="75" x14ac:dyDescent="0.25">
      <c r="A60" s="142" t="s">
        <v>801</v>
      </c>
      <c r="B60" s="37">
        <v>19355</v>
      </c>
      <c r="C60" s="42">
        <v>19355</v>
      </c>
      <c r="D60" s="37">
        <f t="shared" si="0"/>
        <v>0</v>
      </c>
      <c r="E60" s="38">
        <v>44084</v>
      </c>
      <c r="F60" s="35" t="s">
        <v>888</v>
      </c>
      <c r="G60" s="63" t="s">
        <v>14</v>
      </c>
      <c r="H60" s="72" t="s">
        <v>882</v>
      </c>
    </row>
    <row r="61" spans="1:8" ht="75" x14ac:dyDescent="0.25">
      <c r="A61" s="142" t="s">
        <v>802</v>
      </c>
      <c r="B61" s="37">
        <v>1239</v>
      </c>
      <c r="C61" s="42">
        <v>1239</v>
      </c>
      <c r="D61" s="37">
        <f t="shared" si="0"/>
        <v>0</v>
      </c>
      <c r="E61" s="38">
        <v>44166</v>
      </c>
      <c r="F61" s="35" t="s">
        <v>885</v>
      </c>
      <c r="G61" s="63" t="s">
        <v>14</v>
      </c>
      <c r="H61" s="72" t="s">
        <v>882</v>
      </c>
    </row>
    <row r="62" spans="1:8" ht="75" x14ac:dyDescent="0.25">
      <c r="A62" s="142" t="s">
        <v>803</v>
      </c>
      <c r="B62" s="37">
        <v>3999</v>
      </c>
      <c r="C62" s="42">
        <v>3999</v>
      </c>
      <c r="D62" s="37">
        <f t="shared" si="0"/>
        <v>0</v>
      </c>
      <c r="E62" s="38">
        <v>43977</v>
      </c>
      <c r="F62" s="35" t="s">
        <v>889</v>
      </c>
      <c r="G62" s="63" t="s">
        <v>14</v>
      </c>
      <c r="H62" s="72" t="s">
        <v>882</v>
      </c>
    </row>
    <row r="63" spans="1:8" ht="75" x14ac:dyDescent="0.25">
      <c r="A63" s="142" t="s">
        <v>804</v>
      </c>
      <c r="B63" s="37">
        <v>5499</v>
      </c>
      <c r="C63" s="42">
        <v>5499</v>
      </c>
      <c r="D63" s="37">
        <f t="shared" si="0"/>
        <v>0</v>
      </c>
      <c r="E63" s="38">
        <v>44166</v>
      </c>
      <c r="F63" s="35" t="s">
        <v>885</v>
      </c>
      <c r="G63" s="63" t="s">
        <v>14</v>
      </c>
      <c r="H63" s="72" t="s">
        <v>882</v>
      </c>
    </row>
    <row r="64" spans="1:8" ht="75" x14ac:dyDescent="0.25">
      <c r="A64" s="142" t="s">
        <v>805</v>
      </c>
      <c r="B64" s="37">
        <v>2589</v>
      </c>
      <c r="C64" s="42">
        <v>2589</v>
      </c>
      <c r="D64" s="37">
        <f t="shared" si="0"/>
        <v>0</v>
      </c>
      <c r="E64" s="38">
        <v>43977</v>
      </c>
      <c r="F64" s="35" t="s">
        <v>890</v>
      </c>
      <c r="G64" s="63" t="s">
        <v>14</v>
      </c>
      <c r="H64" s="72" t="s">
        <v>882</v>
      </c>
    </row>
    <row r="65" spans="1:8" ht="75" x14ac:dyDescent="0.25">
      <c r="A65" s="142" t="s">
        <v>806</v>
      </c>
      <c r="B65" s="37">
        <v>3149</v>
      </c>
      <c r="C65" s="42">
        <v>3149</v>
      </c>
      <c r="D65" s="37">
        <f t="shared" si="0"/>
        <v>0</v>
      </c>
      <c r="E65" s="38">
        <v>43977</v>
      </c>
      <c r="F65" s="35" t="s">
        <v>890</v>
      </c>
      <c r="G65" s="63" t="s">
        <v>14</v>
      </c>
      <c r="H65" s="72" t="s">
        <v>882</v>
      </c>
    </row>
    <row r="66" spans="1:8" ht="75" x14ac:dyDescent="0.25">
      <c r="A66" s="142" t="s">
        <v>807</v>
      </c>
      <c r="B66" s="37">
        <v>3189</v>
      </c>
      <c r="C66" s="42">
        <v>3189</v>
      </c>
      <c r="D66" s="37">
        <f t="shared" si="0"/>
        <v>0</v>
      </c>
      <c r="E66" s="38">
        <v>44166</v>
      </c>
      <c r="F66" s="35" t="s">
        <v>885</v>
      </c>
      <c r="G66" s="63" t="s">
        <v>14</v>
      </c>
      <c r="H66" s="72" t="s">
        <v>882</v>
      </c>
    </row>
    <row r="67" spans="1:8" ht="75" x14ac:dyDescent="0.25">
      <c r="A67" s="142" t="s">
        <v>808</v>
      </c>
      <c r="B67" s="37">
        <v>3999</v>
      </c>
      <c r="C67" s="42">
        <v>3999</v>
      </c>
      <c r="D67" s="37">
        <f t="shared" si="0"/>
        <v>0</v>
      </c>
      <c r="E67" s="38">
        <v>43977</v>
      </c>
      <c r="F67" s="35" t="s">
        <v>889</v>
      </c>
      <c r="G67" s="63" t="s">
        <v>14</v>
      </c>
      <c r="H67" s="72" t="s">
        <v>882</v>
      </c>
    </row>
    <row r="68" spans="1:8" ht="75" x14ac:dyDescent="0.25">
      <c r="A68" s="142" t="s">
        <v>809</v>
      </c>
      <c r="B68" s="37">
        <v>3999</v>
      </c>
      <c r="C68" s="42">
        <v>3999</v>
      </c>
      <c r="D68" s="37">
        <f t="shared" si="0"/>
        <v>0</v>
      </c>
      <c r="E68" s="38">
        <v>43977</v>
      </c>
      <c r="F68" s="35" t="s">
        <v>889</v>
      </c>
      <c r="G68" s="63" t="s">
        <v>14</v>
      </c>
      <c r="H68" s="72" t="s">
        <v>882</v>
      </c>
    </row>
    <row r="69" spans="1:8" ht="127.5" customHeight="1" x14ac:dyDescent="0.25">
      <c r="A69" s="142" t="s">
        <v>810</v>
      </c>
      <c r="B69" s="37">
        <v>1626659.16</v>
      </c>
      <c r="C69" s="42">
        <v>208725.68</v>
      </c>
      <c r="D69" s="37">
        <f t="shared" si="0"/>
        <v>1417933.48</v>
      </c>
      <c r="E69" s="38">
        <v>44365</v>
      </c>
      <c r="F69" s="35" t="s">
        <v>891</v>
      </c>
      <c r="G69" s="63" t="s">
        <v>14</v>
      </c>
      <c r="H69" s="72" t="s">
        <v>877</v>
      </c>
    </row>
    <row r="70" spans="1:8" ht="118.5" customHeight="1" x14ac:dyDescent="0.25">
      <c r="A70" s="142" t="s">
        <v>811</v>
      </c>
      <c r="B70" s="37">
        <v>260000</v>
      </c>
      <c r="C70" s="42">
        <v>62833.43</v>
      </c>
      <c r="D70" s="37">
        <f t="shared" si="0"/>
        <v>197166.57</v>
      </c>
      <c r="E70" s="38">
        <v>44386</v>
      </c>
      <c r="F70" s="35" t="s">
        <v>892</v>
      </c>
      <c r="G70" s="63" t="s">
        <v>14</v>
      </c>
      <c r="H70" s="72" t="s">
        <v>877</v>
      </c>
    </row>
    <row r="71" spans="1:8" ht="75" x14ac:dyDescent="0.25">
      <c r="A71" s="142" t="s">
        <v>894</v>
      </c>
      <c r="B71" s="37">
        <v>7345</v>
      </c>
      <c r="C71" s="42">
        <v>5100.7299999999996</v>
      </c>
      <c r="D71" s="37">
        <f t="shared" si="0"/>
        <v>2244.2700000000004</v>
      </c>
      <c r="E71" s="38">
        <v>44224</v>
      </c>
      <c r="F71" s="35" t="s">
        <v>893</v>
      </c>
      <c r="G71" s="63" t="s">
        <v>14</v>
      </c>
      <c r="H71" s="72" t="s">
        <v>876</v>
      </c>
    </row>
    <row r="72" spans="1:8" ht="75" x14ac:dyDescent="0.25">
      <c r="A72" s="142" t="s">
        <v>812</v>
      </c>
      <c r="B72" s="37">
        <v>569300</v>
      </c>
      <c r="C72" s="42">
        <v>415227.57</v>
      </c>
      <c r="D72" s="37">
        <f t="shared" si="0"/>
        <v>154072.43</v>
      </c>
      <c r="E72" s="38">
        <v>44205</v>
      </c>
      <c r="F72" s="35" t="s">
        <v>895</v>
      </c>
      <c r="G72" s="63" t="s">
        <v>14</v>
      </c>
      <c r="H72" s="72" t="s">
        <v>876</v>
      </c>
    </row>
    <row r="73" spans="1:8" ht="125.25" customHeight="1" x14ac:dyDescent="0.25">
      <c r="A73" s="142" t="s">
        <v>813</v>
      </c>
      <c r="B73" s="37">
        <v>235710</v>
      </c>
      <c r="C73" s="42">
        <v>50674.26</v>
      </c>
      <c r="D73" s="37">
        <f t="shared" si="0"/>
        <v>185035.74</v>
      </c>
      <c r="E73" s="38">
        <v>44495</v>
      </c>
      <c r="F73" s="35" t="s">
        <v>896</v>
      </c>
      <c r="G73" s="63" t="s">
        <v>14</v>
      </c>
      <c r="H73" s="72" t="s">
        <v>876</v>
      </c>
    </row>
    <row r="74" spans="1:8" ht="75" x14ac:dyDescent="0.25">
      <c r="A74" s="142" t="s">
        <v>792</v>
      </c>
      <c r="B74" s="37">
        <v>19089</v>
      </c>
      <c r="C74" s="42">
        <v>19089</v>
      </c>
      <c r="D74" s="37">
        <f t="shared" ref="D74:D82" si="1">B74-C74</f>
        <v>0</v>
      </c>
      <c r="E74" s="61">
        <v>44424</v>
      </c>
      <c r="F74" s="62" t="s">
        <v>859</v>
      </c>
      <c r="G74" s="43" t="s">
        <v>14</v>
      </c>
      <c r="H74" s="72" t="s">
        <v>876</v>
      </c>
    </row>
    <row r="75" spans="1:8" ht="75" x14ac:dyDescent="0.25">
      <c r="A75" s="142" t="s">
        <v>926</v>
      </c>
      <c r="B75" s="37">
        <v>1267963.46</v>
      </c>
      <c r="C75" s="42">
        <v>200173.84</v>
      </c>
      <c r="D75" s="37">
        <f t="shared" si="1"/>
        <v>1067789.6199999999</v>
      </c>
      <c r="E75" s="61">
        <v>44687</v>
      </c>
      <c r="F75" s="62" t="s">
        <v>969</v>
      </c>
      <c r="G75" s="43" t="s">
        <v>14</v>
      </c>
      <c r="H75" s="72" t="s">
        <v>876</v>
      </c>
    </row>
    <row r="76" spans="1:8" ht="75" x14ac:dyDescent="0.25">
      <c r="A76" s="142" t="s">
        <v>927</v>
      </c>
      <c r="B76" s="37">
        <v>69289</v>
      </c>
      <c r="C76" s="42">
        <v>69289</v>
      </c>
      <c r="D76" s="37">
        <f t="shared" si="1"/>
        <v>0</v>
      </c>
      <c r="E76" s="61">
        <v>44790</v>
      </c>
      <c r="F76" s="62" t="s">
        <v>966</v>
      </c>
      <c r="G76" s="43" t="s">
        <v>14</v>
      </c>
      <c r="H76" s="72" t="s">
        <v>876</v>
      </c>
    </row>
    <row r="77" spans="1:8" ht="75" x14ac:dyDescent="0.25">
      <c r="A77" s="142" t="s">
        <v>930</v>
      </c>
      <c r="B77" s="37">
        <v>6999</v>
      </c>
      <c r="C77" s="42">
        <v>2099.6999999999998</v>
      </c>
      <c r="D77" s="37">
        <f t="shared" si="1"/>
        <v>4899.3</v>
      </c>
      <c r="E77" s="61"/>
      <c r="F77" s="62"/>
      <c r="G77" s="43" t="s">
        <v>14</v>
      </c>
      <c r="H77" s="72" t="s">
        <v>876</v>
      </c>
    </row>
    <row r="78" spans="1:8" ht="75" x14ac:dyDescent="0.25">
      <c r="A78" s="142" t="s">
        <v>931</v>
      </c>
      <c r="B78" s="37">
        <v>7019</v>
      </c>
      <c r="C78" s="42">
        <v>7019</v>
      </c>
      <c r="D78" s="37">
        <f t="shared" si="1"/>
        <v>0</v>
      </c>
      <c r="E78" s="61"/>
      <c r="F78" s="62"/>
      <c r="G78" s="43" t="s">
        <v>14</v>
      </c>
      <c r="H78" s="72" t="s">
        <v>876</v>
      </c>
    </row>
    <row r="79" spans="1:8" s="88" customFormat="1" ht="75" x14ac:dyDescent="0.25">
      <c r="A79" s="142" t="s">
        <v>786</v>
      </c>
      <c r="B79" s="42">
        <v>112600</v>
      </c>
      <c r="C79" s="42">
        <v>29289.35</v>
      </c>
      <c r="D79" s="37">
        <f t="shared" si="1"/>
        <v>83310.649999999994</v>
      </c>
      <c r="E79" s="92">
        <v>44525</v>
      </c>
      <c r="F79" s="93" t="s">
        <v>856</v>
      </c>
      <c r="G79" s="86" t="s">
        <v>14</v>
      </c>
      <c r="H79" s="86" t="s">
        <v>876</v>
      </c>
    </row>
    <row r="80" spans="1:8" s="88" customFormat="1" ht="75" x14ac:dyDescent="0.25">
      <c r="A80" s="142" t="s">
        <v>787</v>
      </c>
      <c r="B80" s="42">
        <v>153200</v>
      </c>
      <c r="C80" s="42">
        <v>30576.11</v>
      </c>
      <c r="D80" s="37">
        <f t="shared" si="1"/>
        <v>122623.89</v>
      </c>
      <c r="E80" s="92">
        <v>44525</v>
      </c>
      <c r="F80" s="93" t="s">
        <v>856</v>
      </c>
      <c r="G80" s="86" t="s">
        <v>14</v>
      </c>
      <c r="H80" s="86" t="s">
        <v>876</v>
      </c>
    </row>
    <row r="81" spans="1:8" s="88" customFormat="1" ht="75" x14ac:dyDescent="0.25">
      <c r="A81" s="142" t="s">
        <v>784</v>
      </c>
      <c r="B81" s="42">
        <v>116083.34</v>
      </c>
      <c r="C81" s="42">
        <v>38887.97</v>
      </c>
      <c r="D81" s="37">
        <f t="shared" si="1"/>
        <v>77195.37</v>
      </c>
      <c r="E81" s="92">
        <v>44559</v>
      </c>
      <c r="F81" s="93" t="s">
        <v>851</v>
      </c>
      <c r="G81" s="86" t="s">
        <v>14</v>
      </c>
      <c r="H81" s="86" t="s">
        <v>876</v>
      </c>
    </row>
    <row r="82" spans="1:8" s="101" customFormat="1" ht="75" x14ac:dyDescent="0.25">
      <c r="A82" s="147" t="s">
        <v>957</v>
      </c>
      <c r="B82" s="37">
        <v>4800</v>
      </c>
      <c r="C82" s="37">
        <v>4800</v>
      </c>
      <c r="D82" s="37">
        <f t="shared" si="1"/>
        <v>0</v>
      </c>
      <c r="E82" s="38">
        <v>42696</v>
      </c>
      <c r="F82" s="35" t="s">
        <v>958</v>
      </c>
      <c r="G82" s="95" t="s">
        <v>14</v>
      </c>
      <c r="H82" s="95" t="s">
        <v>396</v>
      </c>
    </row>
    <row r="83" spans="1:8" ht="18.75" x14ac:dyDescent="0.25">
      <c r="A83" s="148" t="s">
        <v>398</v>
      </c>
      <c r="B83" s="99">
        <f>SUM(B5:B82)</f>
        <v>7349208.3099999996</v>
      </c>
      <c r="C83" s="103">
        <f>SUM(C5:C82)</f>
        <v>3929826.9099999997</v>
      </c>
      <c r="D83" s="99">
        <f>SUM(D5:D82)</f>
        <v>3419381.4</v>
      </c>
      <c r="E83" s="74"/>
      <c r="F83" s="74"/>
      <c r="G83" s="67"/>
      <c r="H83" s="102"/>
    </row>
    <row r="84" spans="1:8" ht="108" customHeight="1" x14ac:dyDescent="0.25">
      <c r="A84" s="149"/>
      <c r="B84" s="53"/>
      <c r="C84" s="146"/>
      <c r="D84" s="76"/>
    </row>
    <row r="85" spans="1:8" ht="169.5" customHeight="1" x14ac:dyDescent="0.25"/>
    <row r="86" spans="1:8" ht="179.25" customHeight="1" x14ac:dyDescent="0.25"/>
    <row r="87" spans="1:8" ht="35.25" customHeight="1" x14ac:dyDescent="0.25"/>
  </sheetData>
  <mergeCells count="7">
    <mergeCell ref="G3:G4"/>
    <mergeCell ref="H3:H4"/>
    <mergeCell ref="B3:D3"/>
    <mergeCell ref="A1:F1"/>
    <mergeCell ref="A3:A4"/>
    <mergeCell ref="E3:E4"/>
    <mergeCell ref="F3:F4"/>
  </mergeCells>
  <pageMargins left="0.78740157480314965" right="0.23622047244094491" top="0.74803149606299213" bottom="0.74803149606299213" header="0.31496062992125984" footer="0.31496062992125984"/>
  <pageSetup paperSize="9" scale="37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4"/>
  <sheetViews>
    <sheetView zoomScaleNormal="100" zoomScaleSheetLayoutView="55" workbookViewId="0">
      <selection sqref="A1:K2"/>
    </sheetView>
  </sheetViews>
  <sheetFormatPr defaultRowHeight="15" x14ac:dyDescent="0.25"/>
  <cols>
    <col min="1" max="1" width="9.42578125" customWidth="1"/>
    <col min="2" max="2" width="8.140625" customWidth="1"/>
    <col min="3" max="3" width="6.42578125" customWidth="1"/>
    <col min="4" max="4" width="6.85546875" customWidth="1"/>
    <col min="5" max="5" width="6.7109375" customWidth="1"/>
    <col min="6" max="6" width="4.5703125" customWidth="1"/>
    <col min="7" max="7" width="7" customWidth="1"/>
    <col min="8" max="8" width="7.42578125" customWidth="1"/>
    <col min="9" max="9" width="7.85546875" customWidth="1"/>
    <col min="10" max="10" width="8.28515625" customWidth="1"/>
    <col min="11" max="11" width="7.140625" customWidth="1"/>
    <col min="12" max="12" width="7.28515625" customWidth="1"/>
  </cols>
  <sheetData>
    <row r="1" spans="1:27" ht="18" customHeight="1" x14ac:dyDescent="0.25">
      <c r="A1" s="208" t="s">
        <v>699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</row>
    <row r="2" spans="1:27" ht="51.75" customHeight="1" x14ac:dyDescent="0.25">
      <c r="A2" s="208"/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</row>
    <row r="3" spans="1:27" ht="22.5" customHeight="1" x14ac:dyDescent="0.25">
      <c r="A3" s="164"/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</row>
    <row r="4" spans="1:27" ht="15" customHeight="1" x14ac:dyDescent="0.25">
      <c r="A4" s="164"/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</row>
    <row r="5" spans="1:27" ht="22.5" hidden="1" customHeight="1" x14ac:dyDescent="0.25">
      <c r="A5" s="164"/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4"/>
    </row>
    <row r="6" spans="1:27" ht="15.75" hidden="1" customHeight="1" x14ac:dyDescent="0.25">
      <c r="A6" s="164"/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</row>
    <row r="7" spans="1:27" ht="15" hidden="1" customHeight="1" x14ac:dyDescent="0.25">
      <c r="A7" s="164"/>
      <c r="B7" s="164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</row>
    <row r="8" spans="1:27" ht="18" customHeight="1" x14ac:dyDescent="0.25">
      <c r="A8" s="131"/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</row>
    <row r="9" spans="1:27" ht="15" customHeight="1" x14ac:dyDescent="0.25">
      <c r="A9" s="131"/>
      <c r="B9" s="131"/>
      <c r="C9" s="131"/>
      <c r="D9" s="131"/>
      <c r="E9" s="131"/>
      <c r="F9" s="131"/>
      <c r="G9" s="132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</row>
    <row r="10" spans="1:27" ht="21" customHeight="1" x14ac:dyDescent="0.25">
      <c r="A10" s="131"/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</row>
    <row r="11" spans="1:27" ht="19.5" customHeight="1" x14ac:dyDescent="0.25">
      <c r="A11" s="131"/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3"/>
      <c r="N11" s="131"/>
      <c r="O11" s="131"/>
      <c r="P11" s="131"/>
      <c r="Q11" s="131"/>
      <c r="R11" s="131"/>
      <c r="S11" s="131"/>
      <c r="T11" s="131"/>
    </row>
    <row r="12" spans="1:27" ht="18.75" customHeight="1" x14ac:dyDescent="0.25">
      <c r="A12" s="131"/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</row>
    <row r="13" spans="1:27" ht="15.75" customHeight="1" x14ac:dyDescent="0.25">
      <c r="A13" s="131"/>
      <c r="B13" s="131"/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</row>
    <row r="14" spans="1:27" ht="14.25" customHeight="1" x14ac:dyDescent="0.25">
      <c r="A14" s="131"/>
      <c r="B14" s="131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</row>
    <row r="15" spans="1:27" ht="20.25" customHeight="1" x14ac:dyDescent="0.25">
      <c r="A15" s="131"/>
      <c r="B15" s="131"/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</row>
    <row r="16" spans="1:27" ht="19.5" customHeight="1" x14ac:dyDescent="0.25">
      <c r="A16" s="131"/>
      <c r="B16" s="131"/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</row>
    <row r="17" spans="1:20" ht="17.25" customHeight="1" x14ac:dyDescent="0.25">
      <c r="A17" s="131"/>
      <c r="B17" s="131"/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</row>
    <row r="18" spans="1:20" ht="20.25" customHeight="1" x14ac:dyDescent="0.25">
      <c r="A18" s="131"/>
      <c r="B18" s="131"/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</row>
    <row r="19" spans="1:20" ht="21.75" customHeight="1" x14ac:dyDescent="0.25">
      <c r="A19" s="131"/>
      <c r="B19" s="131"/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</row>
    <row r="20" spans="1:20" ht="21" customHeight="1" x14ac:dyDescent="0.25">
      <c r="A20" s="131"/>
      <c r="B20" s="131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</row>
    <row r="21" spans="1:20" ht="18.75" customHeight="1" x14ac:dyDescent="0.25">
      <c r="A21" s="131"/>
      <c r="B21" s="131"/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</row>
    <row r="22" spans="1:20" ht="19.5" customHeight="1" x14ac:dyDescent="0.25">
      <c r="A22" s="131"/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</row>
    <row r="23" spans="1:20" ht="18" customHeight="1" x14ac:dyDescent="0.25">
      <c r="A23" s="131"/>
      <c r="B23" s="131"/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</row>
    <row r="24" spans="1:20" ht="18.75" customHeight="1" x14ac:dyDescent="0.25">
      <c r="A24" s="131"/>
      <c r="B24" s="131"/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</row>
    <row r="25" spans="1:20" ht="20.25" customHeight="1" x14ac:dyDescent="0.25">
      <c r="A25" s="131"/>
      <c r="B25" s="131"/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</row>
    <row r="26" spans="1:20" ht="21" customHeight="1" x14ac:dyDescent="0.25">
      <c r="A26" s="131"/>
      <c r="B26" s="131"/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</row>
    <row r="27" spans="1:20" ht="18" customHeight="1" x14ac:dyDescent="0.25">
      <c r="A27" s="131"/>
      <c r="B27" s="131"/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</row>
    <row r="28" spans="1:20" ht="17.25" customHeight="1" x14ac:dyDescent="0.25">
      <c r="A28" s="131"/>
      <c r="B28" s="131"/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</row>
    <row r="29" spans="1:20" ht="18.75" customHeight="1" x14ac:dyDescent="0.25">
      <c r="A29" s="131"/>
      <c r="B29" s="131"/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</row>
    <row r="30" spans="1:20" ht="19.5" customHeight="1" x14ac:dyDescent="0.25">
      <c r="A30" s="131"/>
      <c r="B30" s="131"/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</row>
    <row r="31" spans="1:20" ht="15.75" customHeight="1" x14ac:dyDescent="0.25">
      <c r="A31" s="131"/>
      <c r="B31" s="131"/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</row>
    <row r="32" spans="1:20" ht="13.5" customHeight="1" x14ac:dyDescent="0.25">
      <c r="A32" s="131"/>
      <c r="B32" s="131"/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</row>
    <row r="33" spans="1:20" ht="15" customHeight="1" x14ac:dyDescent="0.25">
      <c r="A33" s="131"/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</row>
    <row r="34" spans="1:20" ht="17.25" customHeight="1" x14ac:dyDescent="0.25">
      <c r="A34" s="131"/>
      <c r="B34" s="131"/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</row>
    <row r="35" spans="1:20" ht="19.5" customHeight="1" x14ac:dyDescent="0.25">
      <c r="A35" s="131"/>
      <c r="B35" s="131"/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</row>
    <row r="36" spans="1:20" ht="18.75" customHeight="1" x14ac:dyDescent="0.25">
      <c r="A36" s="131"/>
      <c r="B36" s="131"/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</row>
    <row r="37" spans="1:20" ht="18.75" customHeight="1" x14ac:dyDescent="0.25">
      <c r="A37" s="131"/>
      <c r="B37" s="131"/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</row>
    <row r="38" spans="1:20" x14ac:dyDescent="0.25">
      <c r="A38" s="131"/>
      <c r="B38" s="131"/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</row>
    <row r="39" spans="1:20" ht="19.5" customHeight="1" x14ac:dyDescent="0.25">
      <c r="A39" s="131"/>
      <c r="B39" s="131"/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</row>
    <row r="40" spans="1:20" ht="16.5" customHeight="1" x14ac:dyDescent="0.25">
      <c r="A40" s="131"/>
      <c r="B40" s="131"/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</row>
    <row r="41" spans="1:20" ht="18.75" customHeight="1" x14ac:dyDescent="0.25">
      <c r="A41" s="131"/>
      <c r="B41" s="131"/>
      <c r="C41" s="131"/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</row>
    <row r="42" spans="1:20" ht="18.75" customHeight="1" x14ac:dyDescent="0.25">
      <c r="A42" s="131"/>
      <c r="B42" s="131"/>
      <c r="C42" s="131"/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</row>
    <row r="43" spans="1:20" ht="19.5" customHeight="1" x14ac:dyDescent="0.25">
      <c r="A43" s="131"/>
      <c r="B43" s="131"/>
      <c r="C43" s="131"/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</row>
    <row r="44" spans="1:20" ht="15" customHeight="1" x14ac:dyDescent="0.25">
      <c r="A44" s="131"/>
      <c r="B44" s="131"/>
      <c r="C44" s="131"/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</row>
    <row r="45" spans="1:20" ht="19.5" customHeight="1" x14ac:dyDescent="0.25"/>
    <row r="46" spans="1:20" ht="15" customHeight="1" x14ac:dyDescent="0.25"/>
    <row r="47" spans="1:20" ht="16.5" customHeight="1" x14ac:dyDescent="0.25"/>
    <row r="48" spans="1:20" ht="17.25" customHeight="1" x14ac:dyDescent="0.25"/>
    <row r="49" ht="16.5" customHeight="1" x14ac:dyDescent="0.25"/>
    <row r="50" ht="17.25" customHeight="1" x14ac:dyDescent="0.25"/>
    <row r="51" ht="15" customHeight="1" x14ac:dyDescent="0.25"/>
    <row r="52" ht="16.5" customHeight="1" x14ac:dyDescent="0.25"/>
    <row r="53" ht="13.5" customHeight="1" x14ac:dyDescent="0.25"/>
    <row r="54" ht="15.75" customHeight="1" x14ac:dyDescent="0.25"/>
    <row r="55" ht="15" customHeight="1" x14ac:dyDescent="0.25"/>
    <row r="56" ht="16.5" customHeight="1" x14ac:dyDescent="0.25"/>
    <row r="57" ht="12.75" customHeight="1" x14ac:dyDescent="0.25"/>
    <row r="58" ht="15.75" customHeight="1" x14ac:dyDescent="0.25"/>
    <row r="59" ht="15.75" customHeight="1" x14ac:dyDescent="0.25"/>
    <row r="60" ht="12.75" customHeight="1" x14ac:dyDescent="0.25"/>
    <row r="61" ht="13.5" customHeight="1" x14ac:dyDescent="0.25"/>
    <row r="62" ht="12" customHeight="1" x14ac:dyDescent="0.25"/>
    <row r="63" ht="12.75" customHeight="1" x14ac:dyDescent="0.25"/>
    <row r="64" ht="12.75" customHeight="1" x14ac:dyDescent="0.25"/>
    <row r="65" ht="15.75" customHeight="1" x14ac:dyDescent="0.25"/>
    <row r="66" ht="15" customHeight="1" x14ac:dyDescent="0.25"/>
    <row r="67" ht="15" customHeight="1" x14ac:dyDescent="0.25"/>
    <row r="68" ht="13.5" customHeight="1" x14ac:dyDescent="0.25"/>
    <row r="69" ht="15" customHeight="1" x14ac:dyDescent="0.25"/>
    <row r="70" ht="16.5" customHeight="1" x14ac:dyDescent="0.25"/>
    <row r="71" ht="17.25" customHeight="1" x14ac:dyDescent="0.25"/>
    <row r="72" ht="15.75" customHeight="1" x14ac:dyDescent="0.25"/>
    <row r="73" ht="17.25" customHeight="1" x14ac:dyDescent="0.25"/>
    <row r="74" ht="18.75" customHeight="1" x14ac:dyDescent="0.25"/>
    <row r="75" ht="16.5" customHeight="1" x14ac:dyDescent="0.25"/>
    <row r="76" ht="16.5" customHeight="1" x14ac:dyDescent="0.25"/>
    <row r="77" ht="15" customHeight="1" x14ac:dyDescent="0.25"/>
    <row r="78" ht="14.25" customHeight="1" x14ac:dyDescent="0.25"/>
    <row r="79" ht="18.75" customHeight="1" x14ac:dyDescent="0.25"/>
    <row r="80" ht="15.75" customHeight="1" x14ac:dyDescent="0.25"/>
    <row r="81" ht="17.25" customHeight="1" x14ac:dyDescent="0.25"/>
    <row r="82" ht="18.75" customHeight="1" x14ac:dyDescent="0.25"/>
    <row r="83" ht="21" customHeight="1" x14ac:dyDescent="0.25"/>
    <row r="84" ht="19.5" customHeight="1" x14ac:dyDescent="0.25"/>
    <row r="85" ht="15" customHeight="1" x14ac:dyDescent="0.25"/>
    <row r="86" ht="15.75" customHeight="1" x14ac:dyDescent="0.25"/>
    <row r="87" ht="15.75" customHeight="1" x14ac:dyDescent="0.25"/>
    <row r="88" ht="16.5" customHeight="1" x14ac:dyDescent="0.25"/>
    <row r="89" ht="13.5" customHeight="1" x14ac:dyDescent="0.25"/>
    <row r="90" ht="18.75" customHeight="1" x14ac:dyDescent="0.25"/>
    <row r="91" ht="15" customHeight="1" x14ac:dyDescent="0.25"/>
    <row r="92" ht="18" customHeight="1" x14ac:dyDescent="0.25"/>
    <row r="93" ht="16.5" customHeight="1" x14ac:dyDescent="0.25"/>
    <row r="94" ht="15.75" customHeight="1" x14ac:dyDescent="0.25"/>
    <row r="95" ht="16.5" customHeight="1" x14ac:dyDescent="0.25"/>
    <row r="96" ht="16.5" customHeight="1" x14ac:dyDescent="0.25"/>
    <row r="98" spans="1:12" ht="17.25" customHeight="1" x14ac:dyDescent="0.25"/>
    <row r="99" spans="1:12" ht="13.5" customHeight="1" x14ac:dyDescent="0.25"/>
    <row r="100" spans="1:12" x14ac:dyDescent="0.25">
      <c r="A100" s="2"/>
      <c r="B100" s="3"/>
      <c r="C100" s="3"/>
      <c r="D100" s="3"/>
      <c r="E100" s="3"/>
      <c r="F100" s="3"/>
      <c r="G100" s="3"/>
      <c r="H100" s="3"/>
      <c r="I100" s="4"/>
      <c r="J100" s="3"/>
      <c r="K100" s="3"/>
      <c r="L100" s="3"/>
    </row>
    <row r="101" spans="1:12" x14ac:dyDescent="0.25">
      <c r="A101" s="2"/>
      <c r="B101" s="3"/>
      <c r="C101" s="3"/>
      <c r="D101" s="3"/>
      <c r="E101" s="3"/>
      <c r="F101" s="3"/>
      <c r="G101" s="3"/>
      <c r="H101" s="3"/>
      <c r="I101" s="4"/>
      <c r="J101" s="3"/>
      <c r="K101" s="3"/>
      <c r="L101" s="3"/>
    </row>
    <row r="102" spans="1:12" x14ac:dyDescent="0.25">
      <c r="A102" s="2"/>
      <c r="B102" s="3"/>
      <c r="C102" s="3"/>
      <c r="D102" s="3"/>
      <c r="E102" s="3"/>
      <c r="F102" s="3"/>
      <c r="G102" s="3"/>
      <c r="H102" s="3"/>
      <c r="I102" s="4"/>
      <c r="J102" s="3"/>
      <c r="K102" s="3"/>
      <c r="L102" s="3"/>
    </row>
    <row r="103" spans="1:12" x14ac:dyDescent="0.25">
      <c r="A103" s="2"/>
      <c r="B103" s="3"/>
      <c r="C103" s="3"/>
      <c r="D103" s="3"/>
      <c r="E103" s="3"/>
      <c r="F103" s="3"/>
      <c r="G103" s="3"/>
    </row>
    <row r="104" spans="1:12" x14ac:dyDescent="0.25">
      <c r="A104" s="2"/>
      <c r="B104" s="3"/>
      <c r="C104" s="3"/>
      <c r="D104" s="3"/>
      <c r="E104" s="3"/>
      <c r="F104" s="3"/>
      <c r="G104" s="3"/>
    </row>
  </sheetData>
  <mergeCells count="1">
    <mergeCell ref="A1:K2"/>
  </mergeCells>
  <pageMargins left="0.78740157480314965" right="0.70866141732283472" top="0.74803149606299213" bottom="0.74803149606299213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6"/>
  <sheetViews>
    <sheetView view="pageBreakPreview" zoomScale="85" zoomScaleNormal="100" zoomScaleSheetLayoutView="85" workbookViewId="0">
      <pane ySplit="4" topLeftCell="A6" activePane="bottomLeft" state="frozen"/>
      <selection pane="bottomLeft" activeCell="B7" sqref="B7"/>
    </sheetView>
  </sheetViews>
  <sheetFormatPr defaultRowHeight="15" x14ac:dyDescent="0.25"/>
  <cols>
    <col min="1" max="1" width="19.140625" style="101" customWidth="1"/>
    <col min="2" max="2" width="18.140625" style="88" customWidth="1"/>
    <col min="3" max="3" width="22.7109375" customWidth="1"/>
    <col min="4" max="4" width="23.140625" customWidth="1"/>
    <col min="5" max="5" width="16.28515625" style="55" customWidth="1"/>
    <col min="6" max="6" width="16.28515625" customWidth="1"/>
    <col min="7" max="7" width="14.140625" customWidth="1"/>
    <col min="8" max="8" width="14.42578125" customWidth="1"/>
    <col min="9" max="9" width="15.7109375" customWidth="1"/>
    <col min="10" max="10" width="41.7109375" customWidth="1"/>
    <col min="11" max="11" width="23.140625" customWidth="1"/>
    <col min="12" max="12" width="23.140625" style="67" customWidth="1"/>
  </cols>
  <sheetData>
    <row r="1" spans="1:12" ht="48.75" customHeight="1" x14ac:dyDescent="0.25">
      <c r="A1" s="209" t="s">
        <v>702</v>
      </c>
      <c r="B1" s="209"/>
      <c r="C1" s="209"/>
      <c r="D1" s="209"/>
      <c r="E1" s="209"/>
      <c r="L1" s="31"/>
    </row>
    <row r="2" spans="1:12" x14ac:dyDescent="0.25">
      <c r="L2" s="31"/>
    </row>
    <row r="3" spans="1:12" ht="169.5" customHeight="1" x14ac:dyDescent="0.25">
      <c r="A3" s="210" t="s">
        <v>0</v>
      </c>
      <c r="B3" s="218" t="s">
        <v>1</v>
      </c>
      <c r="C3" s="210" t="s">
        <v>2</v>
      </c>
      <c r="D3" s="210" t="s">
        <v>3</v>
      </c>
      <c r="E3" s="215" t="s">
        <v>4</v>
      </c>
      <c r="F3" s="216"/>
      <c r="G3" s="217"/>
      <c r="H3" s="210" t="s">
        <v>5</v>
      </c>
      <c r="I3" s="210" t="s">
        <v>6</v>
      </c>
      <c r="J3" s="210" t="s">
        <v>7</v>
      </c>
      <c r="K3" s="212" t="s">
        <v>8</v>
      </c>
      <c r="L3" s="214" t="s">
        <v>9</v>
      </c>
    </row>
    <row r="4" spans="1:12" ht="41.25" customHeight="1" x14ac:dyDescent="0.25">
      <c r="A4" s="211"/>
      <c r="B4" s="219"/>
      <c r="C4" s="211"/>
      <c r="D4" s="211"/>
      <c r="E4" s="130" t="s">
        <v>10</v>
      </c>
      <c r="F4" s="130" t="s">
        <v>11</v>
      </c>
      <c r="G4" s="130" t="s">
        <v>12</v>
      </c>
      <c r="H4" s="211"/>
      <c r="I4" s="211"/>
      <c r="J4" s="211"/>
      <c r="K4" s="213"/>
      <c r="L4" s="214"/>
    </row>
    <row r="5" spans="1:12" ht="120" x14ac:dyDescent="0.25">
      <c r="A5" s="94" t="s">
        <v>13</v>
      </c>
      <c r="B5" s="86" t="s">
        <v>15</v>
      </c>
      <c r="C5" s="32" t="s">
        <v>16</v>
      </c>
      <c r="D5" s="32" t="s">
        <v>17</v>
      </c>
      <c r="E5" s="7">
        <v>210229.86</v>
      </c>
      <c r="F5" s="7">
        <v>205796.59</v>
      </c>
      <c r="G5" s="7">
        <f t="shared" ref="G5:G13" si="0">E5-F5</f>
        <v>4433.2699999999895</v>
      </c>
      <c r="H5" s="6"/>
      <c r="I5" s="8">
        <v>39079</v>
      </c>
      <c r="J5" s="32" t="s">
        <v>461</v>
      </c>
      <c r="K5" s="128" t="s">
        <v>14</v>
      </c>
      <c r="L5" s="129"/>
    </row>
    <row r="6" spans="1:12" ht="150" x14ac:dyDescent="0.25">
      <c r="A6" s="94" t="s">
        <v>13</v>
      </c>
      <c r="B6" s="86" t="s">
        <v>18</v>
      </c>
      <c r="C6" s="32" t="s">
        <v>972</v>
      </c>
      <c r="D6" s="32" t="s">
        <v>19</v>
      </c>
      <c r="E6" s="7">
        <v>117742.92</v>
      </c>
      <c r="F6" s="7">
        <v>87491.46</v>
      </c>
      <c r="G6" s="7">
        <f t="shared" si="0"/>
        <v>30251.459999999992</v>
      </c>
      <c r="H6" s="6">
        <v>393225.89</v>
      </c>
      <c r="I6" s="8">
        <v>39078</v>
      </c>
      <c r="J6" s="129" t="s">
        <v>973</v>
      </c>
      <c r="K6" s="128" t="s">
        <v>14</v>
      </c>
      <c r="L6" s="129"/>
    </row>
    <row r="7" spans="1:12" ht="120" x14ac:dyDescent="0.25">
      <c r="A7" s="94" t="s">
        <v>29</v>
      </c>
      <c r="B7" s="86" t="s">
        <v>20</v>
      </c>
      <c r="C7" s="32" t="s">
        <v>21</v>
      </c>
      <c r="D7" s="32" t="s">
        <v>22</v>
      </c>
      <c r="E7" s="7">
        <v>164228.06</v>
      </c>
      <c r="F7" s="7">
        <v>147271.13</v>
      </c>
      <c r="G7" s="7">
        <f t="shared" si="0"/>
        <v>16956.929999999993</v>
      </c>
      <c r="H7" s="6"/>
      <c r="I7" s="8">
        <v>39079</v>
      </c>
      <c r="J7" s="32" t="s">
        <v>461</v>
      </c>
      <c r="K7" s="128" t="s">
        <v>14</v>
      </c>
      <c r="L7" s="129"/>
    </row>
    <row r="8" spans="1:12" ht="120" x14ac:dyDescent="0.25">
      <c r="A8" s="94" t="s">
        <v>23</v>
      </c>
      <c r="B8" s="86" t="s">
        <v>24</v>
      </c>
      <c r="C8" s="32" t="s">
        <v>25</v>
      </c>
      <c r="D8" s="32" t="s">
        <v>26</v>
      </c>
      <c r="E8" s="7">
        <v>240937.5</v>
      </c>
      <c r="F8" s="7">
        <v>240937.5</v>
      </c>
      <c r="G8" s="7">
        <f t="shared" si="0"/>
        <v>0</v>
      </c>
      <c r="H8" s="6"/>
      <c r="I8" s="8">
        <v>39079</v>
      </c>
      <c r="J8" s="32" t="s">
        <v>461</v>
      </c>
      <c r="K8" s="128" t="s">
        <v>14</v>
      </c>
      <c r="L8" s="129"/>
    </row>
    <row r="9" spans="1:12" ht="120" x14ac:dyDescent="0.25">
      <c r="A9" s="94" t="s">
        <v>13</v>
      </c>
      <c r="B9" s="86" t="s">
        <v>28</v>
      </c>
      <c r="C9" s="32" t="s">
        <v>974</v>
      </c>
      <c r="D9" s="32" t="s">
        <v>27</v>
      </c>
      <c r="E9" s="7">
        <v>113153.56</v>
      </c>
      <c r="F9" s="7">
        <v>80613.259999999995</v>
      </c>
      <c r="G9" s="7">
        <f t="shared" si="0"/>
        <v>32540.300000000003</v>
      </c>
      <c r="H9" s="6">
        <v>269582.42</v>
      </c>
      <c r="I9" s="8">
        <v>39079</v>
      </c>
      <c r="J9" s="32" t="s">
        <v>461</v>
      </c>
      <c r="K9" s="128" t="s">
        <v>14</v>
      </c>
      <c r="L9" s="129"/>
    </row>
    <row r="10" spans="1:12" ht="150" x14ac:dyDescent="0.25">
      <c r="A10" s="94" t="s">
        <v>29</v>
      </c>
      <c r="B10" s="86" t="s">
        <v>30</v>
      </c>
      <c r="C10" s="32" t="s">
        <v>975</v>
      </c>
      <c r="D10" s="32" t="s">
        <v>31</v>
      </c>
      <c r="E10" s="7">
        <v>147701.79999999999</v>
      </c>
      <c r="F10" s="7">
        <v>122522.5</v>
      </c>
      <c r="G10" s="7">
        <f t="shared" si="0"/>
        <v>25179.299999999988</v>
      </c>
      <c r="H10" s="6">
        <v>262554.58</v>
      </c>
      <c r="I10" s="8">
        <v>39080</v>
      </c>
      <c r="J10" s="32" t="s">
        <v>976</v>
      </c>
      <c r="K10" s="128" t="s">
        <v>14</v>
      </c>
      <c r="L10" s="129"/>
    </row>
    <row r="11" spans="1:12" ht="135" x14ac:dyDescent="0.25">
      <c r="A11" s="94" t="s">
        <v>13</v>
      </c>
      <c r="B11" s="86" t="s">
        <v>32</v>
      </c>
      <c r="C11" s="71" t="s">
        <v>33</v>
      </c>
      <c r="D11" s="71" t="s">
        <v>34</v>
      </c>
      <c r="E11" s="7">
        <v>126630.52</v>
      </c>
      <c r="F11" s="7">
        <v>101972.85</v>
      </c>
      <c r="G11" s="7">
        <f t="shared" si="0"/>
        <v>24657.67</v>
      </c>
      <c r="H11" s="6">
        <v>221777.38</v>
      </c>
      <c r="I11" s="8">
        <v>39081</v>
      </c>
      <c r="J11" s="71" t="s">
        <v>977</v>
      </c>
      <c r="K11" s="128" t="s">
        <v>14</v>
      </c>
      <c r="L11" s="129"/>
    </row>
    <row r="12" spans="1:12" ht="120" x14ac:dyDescent="0.25">
      <c r="A12" s="94" t="s">
        <v>35</v>
      </c>
      <c r="B12" s="86" t="s">
        <v>36</v>
      </c>
      <c r="C12" s="32" t="s">
        <v>978</v>
      </c>
      <c r="D12" s="32" t="s">
        <v>37</v>
      </c>
      <c r="E12" s="7">
        <v>252720</v>
      </c>
      <c r="F12" s="7">
        <v>252720</v>
      </c>
      <c r="G12" s="7">
        <f t="shared" si="0"/>
        <v>0</v>
      </c>
      <c r="H12" s="6">
        <v>1348743.36</v>
      </c>
      <c r="I12" s="8">
        <v>39079</v>
      </c>
      <c r="J12" s="71" t="s">
        <v>461</v>
      </c>
      <c r="K12" s="128" t="s">
        <v>14</v>
      </c>
      <c r="L12" s="129"/>
    </row>
    <row r="13" spans="1:12" ht="120" x14ac:dyDescent="0.25">
      <c r="A13" s="94" t="s">
        <v>38</v>
      </c>
      <c r="B13" s="86" t="s">
        <v>39</v>
      </c>
      <c r="C13" s="32" t="s">
        <v>453</v>
      </c>
      <c r="D13" s="32" t="s">
        <v>40</v>
      </c>
      <c r="E13" s="7">
        <v>220320</v>
      </c>
      <c r="F13" s="7">
        <v>220320</v>
      </c>
      <c r="G13" s="7">
        <f t="shared" si="0"/>
        <v>0</v>
      </c>
      <c r="H13" s="6"/>
      <c r="I13" s="8">
        <v>39079</v>
      </c>
      <c r="J13" s="32" t="s">
        <v>461</v>
      </c>
      <c r="K13" s="128" t="s">
        <v>14</v>
      </c>
      <c r="L13" s="129"/>
    </row>
    <row r="14" spans="1:12" ht="120" x14ac:dyDescent="0.25">
      <c r="A14" s="94" t="s">
        <v>41</v>
      </c>
      <c r="B14" s="86" t="s">
        <v>42</v>
      </c>
      <c r="C14" s="32" t="s">
        <v>453</v>
      </c>
      <c r="D14" s="32" t="s">
        <v>43</v>
      </c>
      <c r="E14" s="7">
        <v>220320</v>
      </c>
      <c r="F14" s="7">
        <v>220320</v>
      </c>
      <c r="G14" s="7">
        <v>0</v>
      </c>
      <c r="H14" s="6"/>
      <c r="I14" s="8">
        <v>39079</v>
      </c>
      <c r="J14" s="32" t="s">
        <v>461</v>
      </c>
      <c r="K14" s="128" t="s">
        <v>14</v>
      </c>
      <c r="L14" s="129"/>
    </row>
    <row r="15" spans="1:12" ht="150" x14ac:dyDescent="0.25">
      <c r="A15" s="94" t="s">
        <v>41</v>
      </c>
      <c r="B15" s="86" t="s">
        <v>44</v>
      </c>
      <c r="C15" s="32" t="s">
        <v>979</v>
      </c>
      <c r="D15" s="32" t="s">
        <v>45</v>
      </c>
      <c r="E15" s="7">
        <v>220320</v>
      </c>
      <c r="F15" s="7">
        <v>220320</v>
      </c>
      <c r="G15" s="7">
        <v>0</v>
      </c>
      <c r="H15" s="6">
        <v>352176.73</v>
      </c>
      <c r="I15" s="8">
        <v>39079</v>
      </c>
      <c r="J15" s="32" t="s">
        <v>980</v>
      </c>
      <c r="K15" s="128" t="s">
        <v>14</v>
      </c>
      <c r="L15" s="129"/>
    </row>
    <row r="16" spans="1:12" ht="120" x14ac:dyDescent="0.25">
      <c r="A16" s="94" t="s">
        <v>46</v>
      </c>
      <c r="B16" s="86" t="s">
        <v>47</v>
      </c>
      <c r="C16" s="32" t="s">
        <v>453</v>
      </c>
      <c r="D16" s="32" t="s">
        <v>48</v>
      </c>
      <c r="E16" s="7">
        <v>220320</v>
      </c>
      <c r="F16" s="7">
        <v>220320</v>
      </c>
      <c r="G16" s="7">
        <f>E16-F16</f>
        <v>0</v>
      </c>
      <c r="H16" s="6"/>
      <c r="I16" s="8">
        <v>39079</v>
      </c>
      <c r="J16" s="32" t="s">
        <v>461</v>
      </c>
      <c r="K16" s="128" t="s">
        <v>14</v>
      </c>
      <c r="L16" s="129"/>
    </row>
    <row r="17" spans="1:12" ht="120" x14ac:dyDescent="0.25">
      <c r="A17" s="94" t="s">
        <v>46</v>
      </c>
      <c r="B17" s="86" t="s">
        <v>49</v>
      </c>
      <c r="C17" s="32" t="s">
        <v>981</v>
      </c>
      <c r="D17" s="32" t="s">
        <v>982</v>
      </c>
      <c r="E17" s="7">
        <v>252720</v>
      </c>
      <c r="F17" s="7">
        <v>252720</v>
      </c>
      <c r="G17" s="7">
        <f>E17-F17</f>
        <v>0</v>
      </c>
      <c r="H17" s="6">
        <v>332686.03999999998</v>
      </c>
      <c r="I17" s="8">
        <v>39079</v>
      </c>
      <c r="J17" s="32" t="s">
        <v>461</v>
      </c>
      <c r="K17" s="128" t="s">
        <v>14</v>
      </c>
      <c r="L17" s="129"/>
    </row>
    <row r="18" spans="1:12" ht="120" x14ac:dyDescent="0.25">
      <c r="A18" s="94" t="s">
        <v>46</v>
      </c>
      <c r="B18" s="86" t="s">
        <v>50</v>
      </c>
      <c r="C18" s="32" t="s">
        <v>453</v>
      </c>
      <c r="D18" s="32" t="s">
        <v>399</v>
      </c>
      <c r="E18" s="7">
        <v>220320</v>
      </c>
      <c r="F18" s="7">
        <v>220320</v>
      </c>
      <c r="G18" s="7">
        <f>E18-F18</f>
        <v>0</v>
      </c>
      <c r="H18" s="6"/>
      <c r="I18" s="8">
        <v>39079</v>
      </c>
      <c r="J18" s="32" t="s">
        <v>461</v>
      </c>
      <c r="K18" s="128" t="s">
        <v>14</v>
      </c>
      <c r="L18" s="129"/>
    </row>
    <row r="19" spans="1:12" ht="120" x14ac:dyDescent="0.25">
      <c r="A19" s="94" t="s">
        <v>52</v>
      </c>
      <c r="B19" s="86" t="s">
        <v>53</v>
      </c>
      <c r="C19" s="71" t="s">
        <v>453</v>
      </c>
      <c r="D19" s="71" t="s">
        <v>400</v>
      </c>
      <c r="E19" s="7">
        <v>252720</v>
      </c>
      <c r="F19" s="7">
        <v>252720</v>
      </c>
      <c r="G19" s="7">
        <f>E19-F19</f>
        <v>0</v>
      </c>
      <c r="H19" s="6"/>
      <c r="I19" s="8">
        <v>39079</v>
      </c>
      <c r="J19" s="71" t="s">
        <v>461</v>
      </c>
      <c r="K19" s="128" t="s">
        <v>14</v>
      </c>
      <c r="L19" s="129"/>
    </row>
    <row r="20" spans="1:12" ht="120" x14ac:dyDescent="0.25">
      <c r="A20" s="94" t="s">
        <v>51</v>
      </c>
      <c r="B20" s="86" t="s">
        <v>54</v>
      </c>
      <c r="C20" s="32" t="s">
        <v>453</v>
      </c>
      <c r="D20" s="32" t="s">
        <v>55</v>
      </c>
      <c r="E20" s="7">
        <v>113400</v>
      </c>
      <c r="F20" s="7">
        <v>113400</v>
      </c>
      <c r="G20" s="7">
        <v>0</v>
      </c>
      <c r="H20" s="6"/>
      <c r="I20" s="8">
        <v>39079</v>
      </c>
      <c r="J20" s="32" t="s">
        <v>461</v>
      </c>
      <c r="K20" s="128" t="s">
        <v>14</v>
      </c>
      <c r="L20" s="129"/>
    </row>
    <row r="21" spans="1:12" ht="120" x14ac:dyDescent="0.25">
      <c r="A21" s="94" t="s">
        <v>51</v>
      </c>
      <c r="B21" s="86" t="s">
        <v>56</v>
      </c>
      <c r="C21" s="32" t="s">
        <v>453</v>
      </c>
      <c r="D21" s="32" t="s">
        <v>57</v>
      </c>
      <c r="E21" s="7">
        <v>220320</v>
      </c>
      <c r="F21" s="7">
        <v>220320</v>
      </c>
      <c r="G21" s="7">
        <v>0</v>
      </c>
      <c r="H21" s="6"/>
      <c r="I21" s="8">
        <v>39079</v>
      </c>
      <c r="J21" s="32" t="s">
        <v>461</v>
      </c>
      <c r="K21" s="128" t="s">
        <v>14</v>
      </c>
      <c r="L21" s="129"/>
    </row>
    <row r="22" spans="1:12" ht="171.75" customHeight="1" x14ac:dyDescent="0.25">
      <c r="A22" s="94" t="s">
        <v>58</v>
      </c>
      <c r="B22" s="86" t="s">
        <v>740</v>
      </c>
      <c r="C22" s="71" t="s">
        <v>741</v>
      </c>
      <c r="D22" s="71" t="s">
        <v>742</v>
      </c>
      <c r="E22" s="7">
        <v>380868.5</v>
      </c>
      <c r="F22" s="7">
        <v>218224.05</v>
      </c>
      <c r="G22" s="7">
        <f>E22-F22</f>
        <v>162644.45000000001</v>
      </c>
      <c r="H22" s="6"/>
      <c r="I22" s="8">
        <v>43816</v>
      </c>
      <c r="J22" s="71" t="s">
        <v>743</v>
      </c>
      <c r="K22" s="128" t="s">
        <v>14</v>
      </c>
      <c r="L22" s="129"/>
    </row>
    <row r="23" spans="1:12" ht="120" x14ac:dyDescent="0.25">
      <c r="A23" s="94" t="s">
        <v>61</v>
      </c>
      <c r="B23" s="86" t="s">
        <v>59</v>
      </c>
      <c r="C23" s="32" t="s">
        <v>60</v>
      </c>
      <c r="D23" s="32" t="s">
        <v>62</v>
      </c>
      <c r="E23" s="7">
        <v>7938</v>
      </c>
      <c r="F23" s="7">
        <v>7938</v>
      </c>
      <c r="G23" s="7">
        <v>0</v>
      </c>
      <c r="H23" s="6"/>
      <c r="I23" s="8">
        <v>39079</v>
      </c>
      <c r="J23" s="32" t="s">
        <v>461</v>
      </c>
      <c r="K23" s="128" t="s">
        <v>14</v>
      </c>
      <c r="L23" s="129"/>
    </row>
    <row r="24" spans="1:12" ht="45" x14ac:dyDescent="0.25">
      <c r="A24" s="94" t="s">
        <v>63</v>
      </c>
      <c r="B24" s="86" t="s">
        <v>65</v>
      </c>
      <c r="C24" s="32" t="s">
        <v>453</v>
      </c>
      <c r="D24" s="32" t="s">
        <v>450</v>
      </c>
      <c r="E24" s="7">
        <v>57489</v>
      </c>
      <c r="F24" s="7">
        <v>57489</v>
      </c>
      <c r="G24" s="7">
        <v>0</v>
      </c>
      <c r="H24" s="6"/>
      <c r="I24" s="8">
        <v>40850</v>
      </c>
      <c r="J24" s="32" t="s">
        <v>447</v>
      </c>
      <c r="K24" s="128" t="s">
        <v>14</v>
      </c>
      <c r="L24" s="129"/>
    </row>
    <row r="25" spans="1:12" ht="45" x14ac:dyDescent="0.25">
      <c r="A25" s="94" t="s">
        <v>63</v>
      </c>
      <c r="B25" s="86" t="s">
        <v>66</v>
      </c>
      <c r="C25" s="32" t="s">
        <v>453</v>
      </c>
      <c r="D25" s="32" t="s">
        <v>450</v>
      </c>
      <c r="E25" s="7">
        <v>57489</v>
      </c>
      <c r="F25" s="7">
        <v>57489</v>
      </c>
      <c r="G25" s="7">
        <f>E25-F25</f>
        <v>0</v>
      </c>
      <c r="H25" s="6"/>
      <c r="I25" s="8">
        <v>41027</v>
      </c>
      <c r="J25" s="32" t="s">
        <v>448</v>
      </c>
      <c r="K25" s="128" t="s">
        <v>14</v>
      </c>
      <c r="L25" s="129"/>
    </row>
    <row r="26" spans="1:12" ht="45" x14ac:dyDescent="0.25">
      <c r="A26" s="94" t="s">
        <v>63</v>
      </c>
      <c r="B26" s="86" t="s">
        <v>67</v>
      </c>
      <c r="C26" s="32" t="s">
        <v>453</v>
      </c>
      <c r="D26" s="32" t="s">
        <v>450</v>
      </c>
      <c r="E26" s="7">
        <v>67056.210000000006</v>
      </c>
      <c r="F26" s="7">
        <v>53644.800000000003</v>
      </c>
      <c r="G26" s="7">
        <f>E26-F26</f>
        <v>13411.410000000003</v>
      </c>
      <c r="H26" s="6"/>
      <c r="I26" s="8">
        <v>42355</v>
      </c>
      <c r="J26" s="32" t="s">
        <v>449</v>
      </c>
      <c r="K26" s="128" t="s">
        <v>14</v>
      </c>
      <c r="L26" s="129"/>
    </row>
    <row r="27" spans="1:12" ht="120" x14ac:dyDescent="0.25">
      <c r="A27" s="94" t="s">
        <v>76</v>
      </c>
      <c r="B27" s="86" t="s">
        <v>92</v>
      </c>
      <c r="C27" s="32" t="s">
        <v>93</v>
      </c>
      <c r="D27" s="32" t="s">
        <v>94</v>
      </c>
      <c r="E27" s="7">
        <v>3386000</v>
      </c>
      <c r="F27" s="13">
        <v>2915000</v>
      </c>
      <c r="G27" s="83">
        <f>E27-F27</f>
        <v>471000</v>
      </c>
      <c r="H27" s="6"/>
      <c r="I27" s="8">
        <v>39083</v>
      </c>
      <c r="J27" s="32" t="s">
        <v>461</v>
      </c>
      <c r="K27" s="128" t="s">
        <v>14</v>
      </c>
      <c r="L27" s="129"/>
    </row>
    <row r="28" spans="1:12" ht="114" x14ac:dyDescent="0.25">
      <c r="A28" s="66" t="s">
        <v>68</v>
      </c>
      <c r="B28" s="87" t="s">
        <v>95</v>
      </c>
      <c r="C28" s="26" t="s">
        <v>96</v>
      </c>
      <c r="D28" s="26" t="s">
        <v>97</v>
      </c>
      <c r="E28" s="17">
        <f>E29+E30+E31+E32</f>
        <v>21115000</v>
      </c>
      <c r="F28" s="18">
        <f>F29+F30+F31+F32</f>
        <v>18590387.32</v>
      </c>
      <c r="G28" s="19">
        <f>G29+G30+G31+G32</f>
        <v>2524612.6800000002</v>
      </c>
      <c r="H28" s="20"/>
      <c r="I28" s="12">
        <v>39083</v>
      </c>
      <c r="J28" s="26" t="s">
        <v>461</v>
      </c>
      <c r="K28" s="135" t="s">
        <v>14</v>
      </c>
      <c r="L28" s="26"/>
    </row>
    <row r="29" spans="1:12" ht="120" x14ac:dyDescent="0.25">
      <c r="A29" s="94" t="s">
        <v>71</v>
      </c>
      <c r="B29" s="86" t="s">
        <v>98</v>
      </c>
      <c r="C29" s="32"/>
      <c r="D29" s="32">
        <v>6711.8</v>
      </c>
      <c r="E29" s="7">
        <v>10558000</v>
      </c>
      <c r="F29" s="21">
        <v>10328805.32</v>
      </c>
      <c r="G29" s="22">
        <f>E29-F29</f>
        <v>229194.6799999997</v>
      </c>
      <c r="H29" s="16"/>
      <c r="I29" s="8">
        <v>39083</v>
      </c>
      <c r="J29" s="32" t="s">
        <v>461</v>
      </c>
      <c r="K29" s="128" t="s">
        <v>14</v>
      </c>
      <c r="L29" s="129"/>
    </row>
    <row r="30" spans="1:12" ht="120" x14ac:dyDescent="0.25">
      <c r="A30" s="94" t="s">
        <v>71</v>
      </c>
      <c r="B30" s="86" t="s">
        <v>99</v>
      </c>
      <c r="C30" s="32"/>
      <c r="D30" s="32">
        <v>2212</v>
      </c>
      <c r="E30" s="7">
        <v>2822000</v>
      </c>
      <c r="F30" s="14">
        <v>2208352.36</v>
      </c>
      <c r="G30" s="15">
        <f>E30-F30</f>
        <v>613647.64000000013</v>
      </c>
      <c r="H30" s="16"/>
      <c r="I30" s="8">
        <v>39083</v>
      </c>
      <c r="J30" s="32" t="s">
        <v>461</v>
      </c>
      <c r="K30" s="128" t="s">
        <v>14</v>
      </c>
      <c r="L30" s="129"/>
    </row>
    <row r="31" spans="1:12" ht="120" x14ac:dyDescent="0.25">
      <c r="A31" s="94" t="s">
        <v>71</v>
      </c>
      <c r="B31" s="86" t="s">
        <v>100</v>
      </c>
      <c r="C31" s="32"/>
      <c r="D31" s="32">
        <v>4499.8</v>
      </c>
      <c r="E31" s="7">
        <v>5742000</v>
      </c>
      <c r="F31" s="14">
        <v>4493393.6399999997</v>
      </c>
      <c r="G31" s="22">
        <f>E31-F31</f>
        <v>1248606.3600000003</v>
      </c>
      <c r="H31" s="16"/>
      <c r="I31" s="8">
        <v>39083</v>
      </c>
      <c r="J31" s="32" t="s">
        <v>461</v>
      </c>
      <c r="K31" s="128" t="s">
        <v>14</v>
      </c>
      <c r="L31" s="129"/>
    </row>
    <row r="32" spans="1:12" ht="120" x14ac:dyDescent="0.25">
      <c r="A32" s="94" t="s">
        <v>71</v>
      </c>
      <c r="B32" s="86" t="s">
        <v>101</v>
      </c>
      <c r="C32" s="32"/>
      <c r="D32" s="32" t="s">
        <v>404</v>
      </c>
      <c r="E32" s="7">
        <v>1993000</v>
      </c>
      <c r="F32" s="14">
        <v>1559836</v>
      </c>
      <c r="G32" s="15">
        <f>E32-F32</f>
        <v>433164</v>
      </c>
      <c r="H32" s="16"/>
      <c r="I32" s="8">
        <v>39083</v>
      </c>
      <c r="J32" s="32" t="s">
        <v>461</v>
      </c>
      <c r="K32" s="128" t="s">
        <v>14</v>
      </c>
      <c r="L32" s="129"/>
    </row>
    <row r="33" spans="1:12" ht="120" x14ac:dyDescent="0.25">
      <c r="A33" s="94" t="s">
        <v>110</v>
      </c>
      <c r="B33" s="86" t="s">
        <v>84</v>
      </c>
      <c r="C33" s="32" t="s">
        <v>113</v>
      </c>
      <c r="D33" s="32" t="s">
        <v>112</v>
      </c>
      <c r="E33" s="7">
        <v>421.2</v>
      </c>
      <c r="F33" s="7">
        <v>421.2</v>
      </c>
      <c r="G33" s="7">
        <v>0</v>
      </c>
      <c r="H33" s="6"/>
      <c r="I33" s="8">
        <v>39079</v>
      </c>
      <c r="J33" s="32" t="s">
        <v>461</v>
      </c>
      <c r="K33" s="128" t="s">
        <v>14</v>
      </c>
      <c r="L33" s="129"/>
    </row>
    <row r="34" spans="1:12" ht="120" x14ac:dyDescent="0.25">
      <c r="A34" s="94" t="s">
        <v>110</v>
      </c>
      <c r="B34" s="86" t="s">
        <v>67</v>
      </c>
      <c r="C34" s="32" t="s">
        <v>111</v>
      </c>
      <c r="D34" s="32" t="s">
        <v>114</v>
      </c>
      <c r="E34" s="7">
        <v>421.2</v>
      </c>
      <c r="F34" s="7">
        <v>421.2</v>
      </c>
      <c r="G34" s="7">
        <v>0</v>
      </c>
      <c r="H34" s="6"/>
      <c r="I34" s="8">
        <v>39079</v>
      </c>
      <c r="J34" s="32" t="s">
        <v>461</v>
      </c>
      <c r="K34" s="128" t="s">
        <v>14</v>
      </c>
      <c r="L34" s="129"/>
    </row>
    <row r="35" spans="1:12" ht="120" x14ac:dyDescent="0.25">
      <c r="A35" s="94" t="s">
        <v>110</v>
      </c>
      <c r="B35" s="86" t="s">
        <v>65</v>
      </c>
      <c r="C35" s="32" t="s">
        <v>115</v>
      </c>
      <c r="D35" s="32" t="s">
        <v>116</v>
      </c>
      <c r="E35" s="7">
        <v>421.2</v>
      </c>
      <c r="F35" s="7">
        <v>421.2</v>
      </c>
      <c r="G35" s="7">
        <v>0</v>
      </c>
      <c r="H35" s="6"/>
      <c r="I35" s="8">
        <v>39079</v>
      </c>
      <c r="J35" s="32" t="s">
        <v>461</v>
      </c>
      <c r="K35" s="128" t="s">
        <v>14</v>
      </c>
      <c r="L35" s="129"/>
    </row>
    <row r="36" spans="1:12" ht="120" x14ac:dyDescent="0.25">
      <c r="A36" s="94" t="s">
        <v>110</v>
      </c>
      <c r="B36" s="86" t="s">
        <v>117</v>
      </c>
      <c r="C36" s="32" t="s">
        <v>118</v>
      </c>
      <c r="D36" s="32" t="s">
        <v>119</v>
      </c>
      <c r="E36" s="7">
        <v>421.2</v>
      </c>
      <c r="F36" s="7">
        <v>421.2</v>
      </c>
      <c r="G36" s="7">
        <v>0</v>
      </c>
      <c r="H36" s="6"/>
      <c r="I36" s="8">
        <v>39079</v>
      </c>
      <c r="J36" s="32" t="s">
        <v>461</v>
      </c>
      <c r="K36" s="128" t="s">
        <v>14</v>
      </c>
      <c r="L36" s="129"/>
    </row>
    <row r="37" spans="1:12" ht="120" x14ac:dyDescent="0.25">
      <c r="A37" s="95" t="s">
        <v>110</v>
      </c>
      <c r="B37" s="86" t="s">
        <v>66</v>
      </c>
      <c r="C37" s="71" t="s">
        <v>652</v>
      </c>
      <c r="D37" s="71" t="s">
        <v>715</v>
      </c>
      <c r="E37" s="7">
        <v>421.2</v>
      </c>
      <c r="F37" s="7">
        <v>421.2</v>
      </c>
      <c r="G37" s="7">
        <v>0</v>
      </c>
      <c r="H37" s="6"/>
      <c r="I37" s="8">
        <v>39079</v>
      </c>
      <c r="J37" s="71" t="s">
        <v>461</v>
      </c>
      <c r="K37" s="128" t="s">
        <v>14</v>
      </c>
      <c r="L37" s="129"/>
    </row>
    <row r="38" spans="1:12" ht="120" x14ac:dyDescent="0.25">
      <c r="A38" s="94" t="s">
        <v>120</v>
      </c>
      <c r="B38" s="86" t="s">
        <v>121</v>
      </c>
      <c r="C38" s="32" t="s">
        <v>451</v>
      </c>
      <c r="D38" s="32" t="s">
        <v>452</v>
      </c>
      <c r="E38" s="7">
        <v>5832</v>
      </c>
      <c r="F38" s="7">
        <v>5832</v>
      </c>
      <c r="G38" s="7">
        <v>0</v>
      </c>
      <c r="H38" s="6"/>
      <c r="I38" s="8">
        <v>39079</v>
      </c>
      <c r="J38" s="32" t="s">
        <v>461</v>
      </c>
      <c r="K38" s="128" t="s">
        <v>14</v>
      </c>
      <c r="L38" s="129"/>
    </row>
    <row r="39" spans="1:12" ht="120" x14ac:dyDescent="0.25">
      <c r="A39" s="94" t="s">
        <v>120</v>
      </c>
      <c r="B39" s="86" t="s">
        <v>87</v>
      </c>
      <c r="C39" s="32" t="s">
        <v>451</v>
      </c>
      <c r="D39" s="32" t="s">
        <v>452</v>
      </c>
      <c r="E39" s="7">
        <v>2916</v>
      </c>
      <c r="F39" s="7">
        <v>2916</v>
      </c>
      <c r="G39" s="7">
        <v>0</v>
      </c>
      <c r="H39" s="6"/>
      <c r="I39" s="8">
        <v>39079</v>
      </c>
      <c r="J39" s="32" t="s">
        <v>461</v>
      </c>
      <c r="K39" s="128" t="s">
        <v>14</v>
      </c>
      <c r="L39" s="129"/>
    </row>
    <row r="40" spans="1:12" ht="120" x14ac:dyDescent="0.25">
      <c r="A40" s="94" t="s">
        <v>120</v>
      </c>
      <c r="B40" s="86" t="s">
        <v>122</v>
      </c>
      <c r="C40" s="32" t="s">
        <v>451</v>
      </c>
      <c r="D40" s="32" t="s">
        <v>452</v>
      </c>
      <c r="E40" s="7">
        <v>5832</v>
      </c>
      <c r="F40" s="7">
        <v>5832</v>
      </c>
      <c r="G40" s="7">
        <v>0</v>
      </c>
      <c r="H40" s="6"/>
      <c r="I40" s="8">
        <v>39079</v>
      </c>
      <c r="J40" s="32" t="s">
        <v>461</v>
      </c>
      <c r="K40" s="128" t="s">
        <v>14</v>
      </c>
      <c r="L40" s="129"/>
    </row>
    <row r="41" spans="1:12" ht="120" x14ac:dyDescent="0.25">
      <c r="A41" s="94" t="s">
        <v>120</v>
      </c>
      <c r="B41" s="86" t="s">
        <v>123</v>
      </c>
      <c r="C41" s="32" t="s">
        <v>451</v>
      </c>
      <c r="D41" s="32" t="s">
        <v>452</v>
      </c>
      <c r="E41" s="7">
        <v>3180.06</v>
      </c>
      <c r="F41" s="7">
        <v>3180.06</v>
      </c>
      <c r="G41" s="7">
        <v>0</v>
      </c>
      <c r="H41" s="6"/>
      <c r="I41" s="8">
        <v>39079</v>
      </c>
      <c r="J41" s="32" t="s">
        <v>461</v>
      </c>
      <c r="K41" s="128" t="s">
        <v>14</v>
      </c>
      <c r="L41" s="129"/>
    </row>
    <row r="42" spans="1:12" ht="60" x14ac:dyDescent="0.25">
      <c r="A42" s="94" t="s">
        <v>125</v>
      </c>
      <c r="B42" s="86" t="s">
        <v>910</v>
      </c>
      <c r="C42" s="65" t="s">
        <v>911</v>
      </c>
      <c r="D42" s="32" t="s">
        <v>912</v>
      </c>
      <c r="E42" s="7">
        <v>129600</v>
      </c>
      <c r="F42" s="7">
        <v>129600</v>
      </c>
      <c r="G42" s="7">
        <v>0</v>
      </c>
      <c r="H42" s="6"/>
      <c r="I42" s="8">
        <v>44664</v>
      </c>
      <c r="J42" s="71" t="s">
        <v>913</v>
      </c>
      <c r="K42" s="128" t="s">
        <v>14</v>
      </c>
      <c r="L42" s="129"/>
    </row>
    <row r="43" spans="1:12" ht="45" x14ac:dyDescent="0.25">
      <c r="A43" s="94" t="s">
        <v>126</v>
      </c>
      <c r="B43" s="86" t="s">
        <v>67</v>
      </c>
      <c r="C43" s="32" t="s">
        <v>127</v>
      </c>
      <c r="D43" s="32" t="s">
        <v>128</v>
      </c>
      <c r="E43" s="7">
        <v>56214</v>
      </c>
      <c r="F43" s="7">
        <v>56214</v>
      </c>
      <c r="G43" s="7">
        <v>0</v>
      </c>
      <c r="H43" s="6"/>
      <c r="I43" s="8">
        <v>39072</v>
      </c>
      <c r="J43" s="27">
        <v>44664</v>
      </c>
      <c r="K43" s="128" t="s">
        <v>14</v>
      </c>
      <c r="L43" s="129"/>
    </row>
    <row r="44" spans="1:12" ht="45" x14ac:dyDescent="0.25">
      <c r="A44" s="94" t="s">
        <v>466</v>
      </c>
      <c r="B44" s="86" t="s">
        <v>67</v>
      </c>
      <c r="C44" s="32" t="s">
        <v>463</v>
      </c>
      <c r="D44" s="32" t="s">
        <v>464</v>
      </c>
      <c r="E44" s="14">
        <v>24991</v>
      </c>
      <c r="F44" s="15">
        <v>13072.8</v>
      </c>
      <c r="G44" s="23">
        <f>E44-F44</f>
        <v>11918.2</v>
      </c>
      <c r="H44" s="16"/>
      <c r="I44" s="8">
        <v>39270</v>
      </c>
      <c r="J44" s="32" t="s">
        <v>468</v>
      </c>
      <c r="K44" s="128" t="s">
        <v>14</v>
      </c>
      <c r="L44" s="129"/>
    </row>
    <row r="45" spans="1:12" ht="45" x14ac:dyDescent="0.25">
      <c r="A45" s="94" t="s">
        <v>462</v>
      </c>
      <c r="B45" s="86" t="s">
        <v>67</v>
      </c>
      <c r="C45" s="71" t="s">
        <v>129</v>
      </c>
      <c r="D45" s="71" t="s">
        <v>465</v>
      </c>
      <c r="E45" s="14">
        <v>74920</v>
      </c>
      <c r="F45" s="25">
        <v>39083.760000000002</v>
      </c>
      <c r="G45" s="15">
        <f>E45-F45</f>
        <v>35836.239999999998</v>
      </c>
      <c r="H45" s="16"/>
      <c r="I45" s="8">
        <v>39322</v>
      </c>
      <c r="J45" s="71" t="s">
        <v>447</v>
      </c>
      <c r="K45" s="128" t="s">
        <v>14</v>
      </c>
      <c r="L45" s="129"/>
    </row>
    <row r="46" spans="1:12" ht="62.25" customHeight="1" x14ac:dyDescent="0.25">
      <c r="A46" s="94" t="s">
        <v>131</v>
      </c>
      <c r="B46" s="86" t="s">
        <v>65</v>
      </c>
      <c r="C46" s="32" t="s">
        <v>451</v>
      </c>
      <c r="D46" s="32" t="s">
        <v>452</v>
      </c>
      <c r="E46" s="7">
        <v>220320</v>
      </c>
      <c r="F46" s="7">
        <v>220320</v>
      </c>
      <c r="G46" s="7">
        <v>0</v>
      </c>
      <c r="H46" s="6"/>
      <c r="I46" s="8">
        <v>39082</v>
      </c>
      <c r="J46" s="32" t="s">
        <v>461</v>
      </c>
      <c r="K46" s="128" t="s">
        <v>14</v>
      </c>
      <c r="L46" s="129"/>
    </row>
    <row r="47" spans="1:12" ht="120" x14ac:dyDescent="0.25">
      <c r="A47" s="94" t="s">
        <v>144</v>
      </c>
      <c r="B47" s="86" t="s">
        <v>67</v>
      </c>
      <c r="C47" s="32" t="s">
        <v>451</v>
      </c>
      <c r="D47" s="32" t="s">
        <v>452</v>
      </c>
      <c r="E47" s="7">
        <v>532747.1</v>
      </c>
      <c r="F47" s="7">
        <v>532747.1</v>
      </c>
      <c r="G47" s="7">
        <v>0</v>
      </c>
      <c r="H47" s="6"/>
      <c r="I47" s="8">
        <v>39079</v>
      </c>
      <c r="J47" s="32" t="s">
        <v>461</v>
      </c>
      <c r="K47" s="128" t="s">
        <v>14</v>
      </c>
      <c r="L47" s="129"/>
    </row>
    <row r="48" spans="1:12" ht="120" x14ac:dyDescent="0.25">
      <c r="A48" s="94" t="s">
        <v>144</v>
      </c>
      <c r="B48" s="86" t="s">
        <v>84</v>
      </c>
      <c r="C48" s="32" t="s">
        <v>451</v>
      </c>
      <c r="D48" s="32" t="s">
        <v>452</v>
      </c>
      <c r="E48" s="7">
        <v>674038.37</v>
      </c>
      <c r="F48" s="7">
        <v>674038.37</v>
      </c>
      <c r="G48" s="7">
        <v>0</v>
      </c>
      <c r="H48" s="6"/>
      <c r="I48" s="8">
        <v>39079</v>
      </c>
      <c r="J48" s="32" t="s">
        <v>461</v>
      </c>
      <c r="K48" s="128" t="s">
        <v>14</v>
      </c>
      <c r="L48" s="129"/>
    </row>
    <row r="49" spans="1:12" ht="120" x14ac:dyDescent="0.25">
      <c r="A49" s="94" t="s">
        <v>144</v>
      </c>
      <c r="B49" s="86" t="s">
        <v>65</v>
      </c>
      <c r="C49" s="32" t="s">
        <v>451</v>
      </c>
      <c r="D49" s="32" t="s">
        <v>452</v>
      </c>
      <c r="E49" s="7">
        <v>492248.02</v>
      </c>
      <c r="F49" s="7">
        <v>492248.02</v>
      </c>
      <c r="G49" s="7">
        <v>0</v>
      </c>
      <c r="H49" s="6"/>
      <c r="I49" s="8">
        <v>39079</v>
      </c>
      <c r="J49" s="32" t="s">
        <v>461</v>
      </c>
      <c r="K49" s="128" t="s">
        <v>14</v>
      </c>
      <c r="L49" s="129"/>
    </row>
    <row r="50" spans="1:12" ht="120" x14ac:dyDescent="0.25">
      <c r="A50" s="94" t="s">
        <v>144</v>
      </c>
      <c r="B50" s="86" t="s">
        <v>117</v>
      </c>
      <c r="C50" s="32" t="s">
        <v>451</v>
      </c>
      <c r="D50" s="32" t="s">
        <v>452</v>
      </c>
      <c r="E50" s="7">
        <v>876532.28</v>
      </c>
      <c r="F50" s="7">
        <v>876532.28</v>
      </c>
      <c r="G50" s="7">
        <f>E50-F50</f>
        <v>0</v>
      </c>
      <c r="H50" s="6"/>
      <c r="I50" s="8">
        <v>39079</v>
      </c>
      <c r="J50" s="32" t="s">
        <v>461</v>
      </c>
      <c r="K50" s="128" t="s">
        <v>14</v>
      </c>
      <c r="L50" s="129"/>
    </row>
    <row r="51" spans="1:12" ht="45" x14ac:dyDescent="0.25">
      <c r="A51" s="94" t="s">
        <v>145</v>
      </c>
      <c r="B51" s="86" t="s">
        <v>84</v>
      </c>
      <c r="C51" s="129" t="s">
        <v>453</v>
      </c>
      <c r="D51" s="32"/>
      <c r="E51" s="7">
        <v>19056</v>
      </c>
      <c r="F51" s="7">
        <v>19056</v>
      </c>
      <c r="G51" s="7">
        <v>0</v>
      </c>
      <c r="H51" s="6"/>
      <c r="I51" s="8">
        <v>41390</v>
      </c>
      <c r="J51" s="32" t="s">
        <v>459</v>
      </c>
      <c r="K51" s="128" t="s">
        <v>14</v>
      </c>
      <c r="L51" s="129"/>
    </row>
    <row r="52" spans="1:12" ht="45" x14ac:dyDescent="0.25">
      <c r="A52" s="94" t="s">
        <v>146</v>
      </c>
      <c r="B52" s="86" t="s">
        <v>147</v>
      </c>
      <c r="C52" s="32" t="s">
        <v>453</v>
      </c>
      <c r="D52" s="32" t="s">
        <v>460</v>
      </c>
      <c r="E52" s="7">
        <v>95886</v>
      </c>
      <c r="F52" s="7">
        <v>33293.75</v>
      </c>
      <c r="G52" s="7">
        <f>E52-F52</f>
        <v>62592.25</v>
      </c>
      <c r="H52" s="6"/>
      <c r="I52" s="8">
        <v>41456</v>
      </c>
      <c r="J52" s="32" t="s">
        <v>457</v>
      </c>
      <c r="K52" s="128" t="s">
        <v>14</v>
      </c>
      <c r="L52" s="129"/>
    </row>
    <row r="53" spans="1:12" ht="45" x14ac:dyDescent="0.25">
      <c r="A53" s="94" t="s">
        <v>151</v>
      </c>
      <c r="B53" s="86" t="s">
        <v>84</v>
      </c>
      <c r="C53" s="32"/>
      <c r="D53" s="32"/>
      <c r="E53" s="7">
        <v>79973</v>
      </c>
      <c r="F53" s="7">
        <v>29768.1</v>
      </c>
      <c r="G53" s="7">
        <f>E53-F53</f>
        <v>50204.9</v>
      </c>
      <c r="H53" s="6"/>
      <c r="I53" s="8">
        <v>41087</v>
      </c>
      <c r="J53" s="32" t="s">
        <v>458</v>
      </c>
      <c r="K53" s="128" t="s">
        <v>14</v>
      </c>
      <c r="L53" s="129"/>
    </row>
    <row r="54" spans="1:12" ht="45" x14ac:dyDescent="0.25">
      <c r="A54" s="94" t="s">
        <v>152</v>
      </c>
      <c r="B54" s="86" t="s">
        <v>95</v>
      </c>
      <c r="C54" s="32" t="s">
        <v>153</v>
      </c>
      <c r="D54" s="32" t="s">
        <v>154</v>
      </c>
      <c r="E54" s="7">
        <v>219502</v>
      </c>
      <c r="F54" s="7">
        <v>219502</v>
      </c>
      <c r="G54" s="7">
        <f>E54-F54</f>
        <v>0</v>
      </c>
      <c r="H54" s="6"/>
      <c r="I54" s="8">
        <v>41626</v>
      </c>
      <c r="J54" s="71" t="s">
        <v>456</v>
      </c>
      <c r="K54" s="128" t="s">
        <v>14</v>
      </c>
      <c r="L54" s="129"/>
    </row>
    <row r="55" spans="1:12" ht="120" x14ac:dyDescent="0.25">
      <c r="A55" s="94" t="s">
        <v>102</v>
      </c>
      <c r="B55" s="86" t="s">
        <v>106</v>
      </c>
      <c r="C55" s="45" t="s">
        <v>451</v>
      </c>
      <c r="D55" s="45" t="s">
        <v>452</v>
      </c>
      <c r="E55" s="7">
        <v>370008</v>
      </c>
      <c r="F55" s="7">
        <v>370008</v>
      </c>
      <c r="G55" s="7">
        <v>0</v>
      </c>
      <c r="H55" s="1"/>
      <c r="I55" s="8">
        <v>39079</v>
      </c>
      <c r="J55" s="30" t="s">
        <v>461</v>
      </c>
      <c r="K55" s="128" t="s">
        <v>14</v>
      </c>
      <c r="L55" s="129"/>
    </row>
    <row r="56" spans="1:12" ht="120" x14ac:dyDescent="0.25">
      <c r="A56" s="94" t="s">
        <v>102</v>
      </c>
      <c r="B56" s="112"/>
      <c r="C56" s="45" t="s">
        <v>451</v>
      </c>
      <c r="D56" s="45" t="s">
        <v>452</v>
      </c>
      <c r="E56" s="7">
        <v>1143882</v>
      </c>
      <c r="F56" s="7">
        <v>1143882</v>
      </c>
      <c r="G56" s="47">
        <v>0</v>
      </c>
      <c r="H56" s="46"/>
      <c r="I56" s="8">
        <v>39079</v>
      </c>
      <c r="J56" s="45" t="s">
        <v>461</v>
      </c>
      <c r="K56" s="128" t="s">
        <v>14</v>
      </c>
      <c r="L56" s="129"/>
    </row>
    <row r="57" spans="1:12" ht="60" x14ac:dyDescent="0.25">
      <c r="A57" s="94" t="s">
        <v>744</v>
      </c>
      <c r="B57" s="93" t="s">
        <v>745</v>
      </c>
      <c r="C57" s="71" t="s">
        <v>571</v>
      </c>
      <c r="D57" s="71" t="s">
        <v>746</v>
      </c>
      <c r="E57" s="7">
        <v>9271408.1400000006</v>
      </c>
      <c r="F57" s="7">
        <v>875632.94</v>
      </c>
      <c r="G57" s="47">
        <f>E57-F57</f>
        <v>8395775.2000000011</v>
      </c>
      <c r="H57" s="46"/>
      <c r="I57" s="8">
        <v>44229</v>
      </c>
      <c r="J57" s="71" t="s">
        <v>824</v>
      </c>
      <c r="K57" s="128" t="s">
        <v>14</v>
      </c>
      <c r="L57" s="129"/>
    </row>
    <row r="58" spans="1:12" ht="105" x14ac:dyDescent="0.25">
      <c r="A58" s="94" t="s">
        <v>747</v>
      </c>
      <c r="B58" s="113" t="s">
        <v>64</v>
      </c>
      <c r="C58" s="30" t="s">
        <v>451</v>
      </c>
      <c r="D58" s="30" t="s">
        <v>452</v>
      </c>
      <c r="E58" s="84">
        <v>58000</v>
      </c>
      <c r="F58" s="47">
        <v>58000</v>
      </c>
      <c r="G58" s="47">
        <f>E58-F58</f>
        <v>0</v>
      </c>
      <c r="H58" s="46"/>
      <c r="I58" s="58">
        <v>44060</v>
      </c>
      <c r="J58" s="52" t="s">
        <v>814</v>
      </c>
      <c r="K58" s="136" t="s">
        <v>14</v>
      </c>
      <c r="L58" s="30"/>
    </row>
    <row r="59" spans="1:12" ht="60" x14ac:dyDescent="0.25">
      <c r="A59" s="116" t="s">
        <v>983</v>
      </c>
      <c r="B59" s="168" t="s">
        <v>987</v>
      </c>
      <c r="C59" s="30" t="s">
        <v>451</v>
      </c>
      <c r="D59" s="79"/>
      <c r="E59" s="166">
        <v>42353.91</v>
      </c>
      <c r="F59" s="80">
        <v>42353.91</v>
      </c>
      <c r="G59" s="80">
        <f>E59-F59</f>
        <v>0</v>
      </c>
      <c r="H59" s="81"/>
      <c r="I59" s="82">
        <v>45070</v>
      </c>
      <c r="J59" s="79" t="s">
        <v>988</v>
      </c>
      <c r="K59" s="137"/>
      <c r="L59" s="30"/>
    </row>
    <row r="60" spans="1:12" ht="38.25" customHeight="1" x14ac:dyDescent="0.25">
      <c r="A60" s="116"/>
      <c r="B60" s="114"/>
      <c r="C60" s="79"/>
      <c r="D60" s="79"/>
      <c r="E60" s="77">
        <f>SUM(E5:E59)</f>
        <v>63902490.810000017</v>
      </c>
      <c r="F60" s="77">
        <f>SUM(F5:F59)</f>
        <v>49515863.870000012</v>
      </c>
      <c r="G60" s="80"/>
      <c r="H60" s="81"/>
      <c r="I60" s="82"/>
      <c r="J60" s="78"/>
      <c r="K60" s="137"/>
      <c r="L60" s="30"/>
    </row>
    <row r="61" spans="1:12" s="158" customFormat="1" ht="54.75" customHeight="1" x14ac:dyDescent="0.25">
      <c r="A61" s="151" t="s">
        <v>155</v>
      </c>
      <c r="B61" s="152"/>
      <c r="C61" s="153"/>
      <c r="D61" s="153"/>
      <c r="E61" s="154">
        <f>E60-E28</f>
        <v>42787490.810000017</v>
      </c>
      <c r="F61" s="154">
        <f>F60-F28</f>
        <v>30925476.550000012</v>
      </c>
      <c r="G61" s="154"/>
      <c r="H61" s="153"/>
      <c r="I61" s="155"/>
      <c r="J61" s="153"/>
      <c r="K61" s="156"/>
      <c r="L61" s="157"/>
    </row>
    <row r="62" spans="1:12" ht="246" hidden="1" customHeight="1" x14ac:dyDescent="0.25">
      <c r="A62" s="117"/>
      <c r="B62" s="115"/>
      <c r="C62" s="31"/>
      <c r="D62" s="31"/>
      <c r="E62" s="53"/>
      <c r="F62" s="31"/>
      <c r="G62" s="31"/>
      <c r="H62" s="31"/>
      <c r="I62" s="31"/>
      <c r="J62" s="31"/>
      <c r="K62" s="31"/>
      <c r="L62" s="150"/>
    </row>
    <row r="63" spans="1:12" ht="32.25" customHeight="1" x14ac:dyDescent="0.25">
      <c r="A63" s="117"/>
      <c r="B63" s="115"/>
      <c r="C63" s="31"/>
      <c r="D63" s="31"/>
      <c r="E63" s="53"/>
      <c r="F63" s="31"/>
      <c r="G63" s="31"/>
      <c r="H63" s="31"/>
      <c r="I63" s="31"/>
      <c r="J63" s="31"/>
      <c r="K63" s="31"/>
      <c r="L63" s="31"/>
    </row>
    <row r="64" spans="1:12" ht="29.25" customHeight="1" x14ac:dyDescent="0.25">
      <c r="A64" s="117"/>
      <c r="B64" s="115"/>
      <c r="C64" s="31"/>
      <c r="D64" s="31"/>
      <c r="E64" s="53"/>
      <c r="F64" s="53"/>
      <c r="G64" s="31"/>
      <c r="H64" s="31"/>
      <c r="I64" s="31"/>
      <c r="J64" s="31"/>
      <c r="K64" s="31"/>
      <c r="L64" s="31"/>
    </row>
    <row r="65" spans="1:12" ht="19.5" customHeight="1" x14ac:dyDescent="0.25">
      <c r="A65" s="117"/>
      <c r="B65" s="115"/>
      <c r="C65" s="31"/>
      <c r="D65" s="31"/>
      <c r="E65" s="53"/>
      <c r="F65" s="31"/>
      <c r="G65" s="31"/>
      <c r="H65" s="31"/>
      <c r="I65" s="31"/>
      <c r="J65" s="31"/>
      <c r="K65" s="31"/>
      <c r="L65" s="31"/>
    </row>
    <row r="66" spans="1:12" ht="32.25" customHeight="1" x14ac:dyDescent="0.25">
      <c r="A66" s="117"/>
      <c r="B66" s="115"/>
      <c r="C66" s="31"/>
      <c r="D66" s="31"/>
      <c r="E66" s="53"/>
      <c r="F66" s="31"/>
      <c r="G66" s="31"/>
      <c r="H66" s="31"/>
      <c r="I66" s="31"/>
      <c r="J66" s="31"/>
      <c r="K66" s="31"/>
      <c r="L66" s="31"/>
    </row>
    <row r="67" spans="1:12" ht="24.75" customHeight="1" x14ac:dyDescent="0.25">
      <c r="A67" s="117"/>
      <c r="B67" s="115"/>
      <c r="C67" s="31"/>
      <c r="D67" s="31"/>
      <c r="E67" s="53"/>
      <c r="F67" s="31"/>
      <c r="G67" s="31"/>
      <c r="H67" s="31"/>
      <c r="I67" s="31"/>
      <c r="J67" s="31"/>
      <c r="K67" s="31"/>
      <c r="L67" s="31"/>
    </row>
    <row r="68" spans="1:12" ht="22.5" customHeight="1" x14ac:dyDescent="0.25">
      <c r="A68" s="117"/>
      <c r="B68" s="115"/>
      <c r="C68" s="31"/>
      <c r="D68" s="31"/>
      <c r="E68" s="53"/>
      <c r="F68" s="31"/>
      <c r="G68" s="31"/>
      <c r="H68" s="31"/>
      <c r="I68" s="31"/>
      <c r="J68" s="31"/>
      <c r="K68" s="31"/>
      <c r="L68" s="31"/>
    </row>
    <row r="69" spans="1:12" ht="29.25" customHeight="1" x14ac:dyDescent="0.25">
      <c r="A69" s="117"/>
      <c r="B69" s="115"/>
      <c r="C69" s="31"/>
      <c r="D69" s="31"/>
      <c r="E69" s="53"/>
      <c r="F69" s="31"/>
      <c r="G69" s="31"/>
      <c r="H69" s="31"/>
      <c r="I69" s="31"/>
      <c r="J69" s="31"/>
      <c r="K69" s="31"/>
      <c r="L69" s="31"/>
    </row>
    <row r="70" spans="1:12" ht="30.75" customHeight="1" x14ac:dyDescent="0.25">
      <c r="A70" s="117"/>
      <c r="B70" s="115"/>
      <c r="C70" s="31"/>
      <c r="D70" s="31"/>
      <c r="E70" s="53"/>
      <c r="F70" s="31"/>
      <c r="G70" s="31"/>
      <c r="H70" s="31"/>
      <c r="I70" s="31"/>
      <c r="J70" s="31"/>
      <c r="K70" s="31"/>
      <c r="L70" s="31"/>
    </row>
    <row r="71" spans="1:12" ht="31.5" customHeight="1" x14ac:dyDescent="0.25">
      <c r="A71" s="117"/>
      <c r="B71" s="115"/>
      <c r="C71" s="31"/>
      <c r="D71" s="31"/>
      <c r="E71" s="53"/>
      <c r="F71" s="31"/>
      <c r="G71" s="31"/>
      <c r="H71" s="31"/>
      <c r="I71" s="31"/>
      <c r="J71" s="31"/>
      <c r="K71" s="31"/>
      <c r="L71" s="31"/>
    </row>
    <row r="72" spans="1:12" ht="30" customHeight="1" x14ac:dyDescent="0.25">
      <c r="A72" s="117"/>
      <c r="B72" s="115"/>
      <c r="C72" s="31"/>
      <c r="D72" s="31"/>
      <c r="E72" s="53"/>
      <c r="F72" s="31"/>
      <c r="G72" s="31"/>
      <c r="H72" s="31"/>
      <c r="I72" s="31"/>
      <c r="J72" s="31"/>
      <c r="K72" s="31"/>
      <c r="L72" s="31"/>
    </row>
    <row r="73" spans="1:12" x14ac:dyDescent="0.25">
      <c r="A73" s="117"/>
      <c r="B73" s="115"/>
      <c r="C73" s="31"/>
      <c r="D73" s="31"/>
      <c r="E73" s="53"/>
      <c r="F73" s="31"/>
      <c r="G73" s="31"/>
      <c r="H73" s="31"/>
      <c r="I73" s="31"/>
      <c r="J73" s="31"/>
      <c r="K73" s="31"/>
      <c r="L73" s="31"/>
    </row>
    <row r="74" spans="1:12" x14ac:dyDescent="0.25">
      <c r="A74" s="117"/>
      <c r="B74" s="115"/>
      <c r="C74" s="31"/>
      <c r="D74" s="31"/>
      <c r="E74" s="53"/>
      <c r="F74" s="31"/>
      <c r="G74" s="31"/>
      <c r="H74" s="31"/>
      <c r="I74" s="31"/>
      <c r="J74" s="31"/>
      <c r="K74" s="31"/>
      <c r="L74" s="31"/>
    </row>
    <row r="75" spans="1:12" x14ac:dyDescent="0.25">
      <c r="A75" s="117"/>
      <c r="B75" s="115"/>
      <c r="C75" s="31"/>
      <c r="D75" s="31"/>
      <c r="E75" s="53"/>
      <c r="F75" s="31"/>
      <c r="G75" s="31"/>
      <c r="H75" s="31"/>
      <c r="I75" s="31"/>
      <c r="J75" s="31"/>
      <c r="K75" s="31"/>
      <c r="L75" s="31"/>
    </row>
    <row r="76" spans="1:12" x14ac:dyDescent="0.25">
      <c r="A76" s="117"/>
      <c r="B76" s="115"/>
      <c r="C76" s="31"/>
      <c r="D76" s="31"/>
      <c r="E76" s="53"/>
      <c r="F76" s="31"/>
      <c r="G76" s="31"/>
      <c r="H76" s="31"/>
      <c r="I76" s="31"/>
      <c r="J76" s="31"/>
      <c r="K76" s="31"/>
      <c r="L76" s="31"/>
    </row>
    <row r="77" spans="1:12" ht="34.5" customHeight="1" x14ac:dyDescent="0.25">
      <c r="A77" s="117"/>
      <c r="B77" s="115"/>
      <c r="C77" s="31"/>
      <c r="D77" s="31"/>
      <c r="E77" s="53"/>
      <c r="F77" s="31"/>
      <c r="G77" s="31"/>
      <c r="H77" s="31"/>
      <c r="I77" s="31"/>
      <c r="J77" s="31"/>
      <c r="K77" s="31"/>
      <c r="L77" s="31"/>
    </row>
    <row r="78" spans="1:12" ht="18" customHeight="1" x14ac:dyDescent="0.25">
      <c r="A78" s="117"/>
      <c r="B78" s="115"/>
      <c r="C78" s="31"/>
      <c r="D78" s="31"/>
      <c r="E78" s="53"/>
      <c r="F78" s="31"/>
      <c r="G78" s="31"/>
      <c r="H78" s="31"/>
      <c r="I78" s="31"/>
      <c r="J78" s="31"/>
      <c r="K78" s="31"/>
      <c r="L78" s="31"/>
    </row>
    <row r="79" spans="1:12" x14ac:dyDescent="0.25">
      <c r="A79" s="117"/>
      <c r="B79" s="115"/>
      <c r="C79" s="31"/>
      <c r="D79" s="31"/>
      <c r="E79" s="53"/>
      <c r="F79" s="31"/>
      <c r="G79" s="31"/>
      <c r="H79" s="31"/>
      <c r="I79" s="31"/>
      <c r="J79" s="31"/>
      <c r="K79" s="31"/>
      <c r="L79" s="31"/>
    </row>
    <row r="80" spans="1:12" ht="25.5" customHeight="1" x14ac:dyDescent="0.25">
      <c r="A80" s="117"/>
      <c r="B80" s="115"/>
      <c r="C80" s="31"/>
      <c r="D80" s="31"/>
      <c r="E80" s="53"/>
      <c r="F80" s="31"/>
      <c r="G80" s="31"/>
      <c r="H80" s="31"/>
      <c r="I80" s="31"/>
      <c r="J80" s="31"/>
      <c r="K80" s="31"/>
      <c r="L80" s="31"/>
    </row>
    <row r="81" spans="1:12" ht="24" customHeight="1" x14ac:dyDescent="0.25">
      <c r="A81" s="117"/>
      <c r="B81" s="115"/>
      <c r="C81" s="31"/>
      <c r="D81" s="31"/>
      <c r="E81" s="53"/>
      <c r="F81" s="31"/>
      <c r="G81" s="31"/>
      <c r="H81" s="31"/>
      <c r="I81" s="31"/>
      <c r="J81" s="31"/>
      <c r="K81" s="31"/>
      <c r="L81" s="31"/>
    </row>
    <row r="82" spans="1:12" ht="24.75" customHeight="1" x14ac:dyDescent="0.25">
      <c r="A82" s="117"/>
      <c r="B82" s="115"/>
      <c r="C82" s="31"/>
      <c r="D82" s="31"/>
      <c r="E82" s="53"/>
      <c r="F82" s="31"/>
      <c r="G82" s="31"/>
      <c r="H82" s="31"/>
      <c r="I82" s="31"/>
      <c r="J82" s="31"/>
      <c r="K82" s="31"/>
      <c r="L82" s="31"/>
    </row>
    <row r="83" spans="1:12" x14ac:dyDescent="0.25">
      <c r="A83" s="117"/>
      <c r="B83" s="115"/>
      <c r="C83" s="31"/>
      <c r="D83" s="31"/>
      <c r="E83" s="53"/>
      <c r="F83" s="31"/>
      <c r="G83" s="31"/>
      <c r="H83" s="31"/>
      <c r="I83" s="31"/>
      <c r="J83" s="31"/>
      <c r="K83" s="31"/>
      <c r="L83" s="31"/>
    </row>
    <row r="84" spans="1:12" x14ac:dyDescent="0.25">
      <c r="A84" s="117"/>
      <c r="B84" s="115"/>
      <c r="C84" s="31"/>
      <c r="D84" s="31"/>
      <c r="E84" s="53"/>
      <c r="F84" s="31"/>
      <c r="G84" s="31"/>
      <c r="H84" s="31"/>
      <c r="I84" s="31"/>
      <c r="J84" s="31"/>
      <c r="K84" s="31"/>
      <c r="L84" s="31"/>
    </row>
    <row r="85" spans="1:12" x14ac:dyDescent="0.25">
      <c r="A85" s="117"/>
      <c r="B85" s="115"/>
      <c r="C85" s="31"/>
      <c r="D85" s="31"/>
      <c r="E85" s="53"/>
      <c r="F85" s="31"/>
      <c r="G85" s="31"/>
      <c r="H85" s="31"/>
      <c r="I85" s="31"/>
      <c r="J85" s="31"/>
      <c r="K85" s="31"/>
      <c r="L85" s="31"/>
    </row>
    <row r="86" spans="1:12" ht="17.25" customHeight="1" x14ac:dyDescent="0.25">
      <c r="A86" s="117"/>
      <c r="B86" s="115"/>
      <c r="C86" s="31"/>
      <c r="D86" s="31"/>
      <c r="E86" s="53"/>
      <c r="F86" s="31"/>
      <c r="G86" s="31"/>
      <c r="H86" s="31"/>
      <c r="I86" s="31"/>
      <c r="J86" s="31"/>
      <c r="K86" s="31"/>
      <c r="L86" s="31"/>
    </row>
    <row r="87" spans="1:12" ht="17.25" customHeight="1" x14ac:dyDescent="0.25">
      <c r="A87" s="117"/>
      <c r="B87" s="115"/>
      <c r="C87" s="31"/>
      <c r="D87" s="31"/>
      <c r="E87" s="53"/>
      <c r="F87" s="31"/>
      <c r="G87" s="31"/>
      <c r="H87" s="31"/>
      <c r="I87" s="31"/>
      <c r="J87" s="31"/>
      <c r="K87" s="31"/>
      <c r="L87" s="31"/>
    </row>
    <row r="88" spans="1:12" ht="24" customHeight="1" x14ac:dyDescent="0.25">
      <c r="A88" s="117"/>
      <c r="B88" s="115"/>
      <c r="C88" s="31"/>
      <c r="D88" s="31"/>
      <c r="E88" s="53"/>
      <c r="F88" s="31"/>
      <c r="G88" s="31"/>
      <c r="H88" s="31"/>
      <c r="I88" s="31"/>
      <c r="J88" s="31"/>
      <c r="K88" s="31"/>
      <c r="L88" s="31"/>
    </row>
    <row r="89" spans="1:12" ht="19.5" customHeight="1" x14ac:dyDescent="0.25">
      <c r="A89" s="117"/>
      <c r="B89" s="115"/>
      <c r="C89" s="31"/>
      <c r="D89" s="31"/>
      <c r="E89" s="53"/>
      <c r="F89" s="31"/>
      <c r="G89" s="31"/>
      <c r="H89" s="31"/>
      <c r="I89" s="31"/>
      <c r="J89" s="31"/>
      <c r="K89" s="31"/>
      <c r="L89" s="31"/>
    </row>
    <row r="90" spans="1:12" ht="19.5" customHeight="1" x14ac:dyDescent="0.25">
      <c r="A90" s="117"/>
      <c r="B90" s="115"/>
      <c r="C90" s="31"/>
      <c r="D90" s="31"/>
      <c r="E90" s="53"/>
      <c r="F90" s="31"/>
      <c r="G90" s="31"/>
      <c r="H90" s="31"/>
      <c r="I90" s="31"/>
      <c r="J90" s="31"/>
      <c r="K90" s="31"/>
      <c r="L90" s="31"/>
    </row>
    <row r="91" spans="1:12" ht="52.5" customHeight="1" x14ac:dyDescent="0.25">
      <c r="A91" s="117"/>
      <c r="B91" s="115"/>
      <c r="C91" s="31"/>
      <c r="D91" s="31"/>
      <c r="E91" s="53"/>
      <c r="F91" s="31"/>
      <c r="G91" s="31"/>
      <c r="H91" s="31"/>
      <c r="I91" s="31"/>
      <c r="J91" s="31"/>
      <c r="K91" s="31"/>
      <c r="L91" s="31"/>
    </row>
    <row r="92" spans="1:12" ht="54.75" customHeight="1" x14ac:dyDescent="0.25">
      <c r="A92" s="117"/>
      <c r="B92" s="115"/>
      <c r="C92" s="31"/>
      <c r="D92" s="31"/>
      <c r="E92" s="53"/>
      <c r="F92" s="31"/>
      <c r="G92" s="31"/>
      <c r="H92" s="31"/>
      <c r="I92" s="31"/>
      <c r="J92" s="31"/>
      <c r="K92" s="31"/>
      <c r="L92" s="31"/>
    </row>
    <row r="93" spans="1:12" ht="52.5" customHeight="1" x14ac:dyDescent="0.25">
      <c r="A93" s="117"/>
      <c r="B93" s="115"/>
      <c r="C93" s="31"/>
      <c r="D93" s="31"/>
      <c r="E93" s="53"/>
      <c r="F93" s="31"/>
      <c r="G93" s="31"/>
      <c r="H93" s="31"/>
      <c r="I93" s="31"/>
      <c r="J93" s="31"/>
      <c r="K93" s="31"/>
      <c r="L93" s="31"/>
    </row>
    <row r="94" spans="1:12" x14ac:dyDescent="0.25">
      <c r="A94" s="117"/>
      <c r="B94" s="115"/>
      <c r="C94" s="31"/>
      <c r="D94" s="31"/>
      <c r="E94" s="53"/>
      <c r="F94" s="31"/>
      <c r="G94" s="31"/>
      <c r="H94" s="31"/>
      <c r="I94" s="31"/>
      <c r="J94" s="31"/>
      <c r="K94" s="31"/>
      <c r="L94" s="31"/>
    </row>
    <row r="95" spans="1:12" ht="36" customHeight="1" x14ac:dyDescent="0.25">
      <c r="A95" s="117"/>
      <c r="B95" s="115"/>
      <c r="C95" s="31"/>
      <c r="D95" s="31"/>
      <c r="E95" s="53"/>
      <c r="F95" s="31"/>
      <c r="G95" s="31"/>
      <c r="H95" s="31"/>
      <c r="I95" s="31"/>
      <c r="J95" s="31"/>
      <c r="K95" s="31"/>
      <c r="L95" s="31"/>
    </row>
    <row r="96" spans="1:12" x14ac:dyDescent="0.25">
      <c r="A96" s="117"/>
      <c r="B96" s="115"/>
      <c r="C96" s="31"/>
      <c r="D96" s="31"/>
      <c r="E96" s="53"/>
      <c r="F96" s="31"/>
      <c r="G96" s="31"/>
      <c r="H96" s="31"/>
      <c r="I96" s="31"/>
      <c r="J96" s="31"/>
      <c r="K96" s="31"/>
      <c r="L96" s="31"/>
    </row>
    <row r="97" spans="1:12" x14ac:dyDescent="0.25">
      <c r="A97" s="117"/>
      <c r="B97" s="115"/>
      <c r="C97" s="31"/>
      <c r="D97" s="31"/>
      <c r="E97" s="53"/>
      <c r="F97" s="31"/>
      <c r="G97" s="31"/>
      <c r="H97" s="31"/>
      <c r="I97" s="31"/>
      <c r="J97" s="31"/>
      <c r="K97" s="31"/>
      <c r="L97" s="31"/>
    </row>
    <row r="98" spans="1:12" x14ac:dyDescent="0.25">
      <c r="A98" s="117"/>
      <c r="B98" s="115"/>
      <c r="C98" s="31"/>
      <c r="D98" s="31"/>
      <c r="E98" s="53"/>
      <c r="F98" s="31"/>
      <c r="G98" s="31"/>
      <c r="H98" s="31"/>
      <c r="I98" s="31"/>
      <c r="J98" s="31"/>
      <c r="K98" s="31"/>
      <c r="L98" s="31"/>
    </row>
    <row r="99" spans="1:12" x14ac:dyDescent="0.25">
      <c r="L99" s="31"/>
    </row>
    <row r="100" spans="1:12" x14ac:dyDescent="0.25">
      <c r="L100" s="31"/>
    </row>
    <row r="101" spans="1:12" x14ac:dyDescent="0.25">
      <c r="L101" s="31"/>
    </row>
    <row r="102" spans="1:12" x14ac:dyDescent="0.25">
      <c r="L102" s="31"/>
    </row>
    <row r="103" spans="1:12" x14ac:dyDescent="0.25">
      <c r="L103" s="31"/>
    </row>
    <row r="104" spans="1:12" x14ac:dyDescent="0.25">
      <c r="L104" s="31"/>
    </row>
    <row r="105" spans="1:12" x14ac:dyDescent="0.25">
      <c r="L105" s="31"/>
    </row>
    <row r="106" spans="1:12" x14ac:dyDescent="0.25">
      <c r="L106" s="31"/>
    </row>
    <row r="107" spans="1:12" x14ac:dyDescent="0.25">
      <c r="L107" s="31"/>
    </row>
    <row r="108" spans="1:12" x14ac:dyDescent="0.25">
      <c r="L108" s="31"/>
    </row>
    <row r="109" spans="1:12" x14ac:dyDescent="0.25">
      <c r="L109" s="31"/>
    </row>
    <row r="110" spans="1:12" x14ac:dyDescent="0.25">
      <c r="L110" s="31"/>
    </row>
    <row r="111" spans="1:12" x14ac:dyDescent="0.25">
      <c r="L111" s="31"/>
    </row>
    <row r="112" spans="1:12" x14ac:dyDescent="0.25">
      <c r="L112" s="31"/>
    </row>
    <row r="113" spans="12:12" x14ac:dyDescent="0.25">
      <c r="L113" s="31"/>
    </row>
    <row r="114" spans="12:12" x14ac:dyDescent="0.25">
      <c r="L114" s="31"/>
    </row>
    <row r="115" spans="12:12" x14ac:dyDescent="0.25">
      <c r="L115" s="31"/>
    </row>
    <row r="116" spans="12:12" x14ac:dyDescent="0.25">
      <c r="L116" s="31"/>
    </row>
    <row r="117" spans="12:12" x14ac:dyDescent="0.25">
      <c r="L117" s="31"/>
    </row>
    <row r="118" spans="12:12" x14ac:dyDescent="0.25">
      <c r="L118" s="31"/>
    </row>
    <row r="119" spans="12:12" x14ac:dyDescent="0.25">
      <c r="L119" s="31"/>
    </row>
    <row r="120" spans="12:12" x14ac:dyDescent="0.25">
      <c r="L120" s="31"/>
    </row>
    <row r="121" spans="12:12" x14ac:dyDescent="0.25">
      <c r="L121" s="31"/>
    </row>
    <row r="122" spans="12:12" x14ac:dyDescent="0.25">
      <c r="L122" s="31"/>
    </row>
    <row r="123" spans="12:12" x14ac:dyDescent="0.25">
      <c r="L123" s="31"/>
    </row>
    <row r="124" spans="12:12" x14ac:dyDescent="0.25">
      <c r="L124" s="31"/>
    </row>
    <row r="125" spans="12:12" x14ac:dyDescent="0.25">
      <c r="L125" s="31"/>
    </row>
    <row r="126" spans="12:12" x14ac:dyDescent="0.25">
      <c r="L126" s="31"/>
    </row>
    <row r="127" spans="12:12" x14ac:dyDescent="0.25">
      <c r="L127" s="31"/>
    </row>
    <row r="128" spans="12:12" x14ac:dyDescent="0.25">
      <c r="L128" s="31"/>
    </row>
    <row r="129" spans="12:12" x14ac:dyDescent="0.25">
      <c r="L129" s="31"/>
    </row>
    <row r="130" spans="12:12" x14ac:dyDescent="0.25">
      <c r="L130" s="31"/>
    </row>
    <row r="131" spans="12:12" x14ac:dyDescent="0.25">
      <c r="L131" s="31"/>
    </row>
    <row r="132" spans="12:12" x14ac:dyDescent="0.25">
      <c r="L132" s="31"/>
    </row>
    <row r="133" spans="12:12" x14ac:dyDescent="0.25">
      <c r="L133" s="31"/>
    </row>
    <row r="134" spans="12:12" x14ac:dyDescent="0.25">
      <c r="L134" s="31"/>
    </row>
    <row r="135" spans="12:12" x14ac:dyDescent="0.25">
      <c r="L135" s="31"/>
    </row>
    <row r="136" spans="12:12" x14ac:dyDescent="0.25">
      <c r="L136" s="31"/>
    </row>
    <row r="137" spans="12:12" x14ac:dyDescent="0.25">
      <c r="L137" s="31"/>
    </row>
    <row r="138" spans="12:12" x14ac:dyDescent="0.25">
      <c r="L138" s="31"/>
    </row>
    <row r="139" spans="12:12" x14ac:dyDescent="0.25">
      <c r="L139" s="31"/>
    </row>
    <row r="140" spans="12:12" x14ac:dyDescent="0.25">
      <c r="L140" s="31"/>
    </row>
    <row r="141" spans="12:12" x14ac:dyDescent="0.25">
      <c r="L141" s="31"/>
    </row>
    <row r="142" spans="12:12" x14ac:dyDescent="0.25">
      <c r="L142" s="31"/>
    </row>
    <row r="143" spans="12:12" x14ac:dyDescent="0.25">
      <c r="L143" s="31"/>
    </row>
    <row r="144" spans="12:12" x14ac:dyDescent="0.25">
      <c r="L144" s="31"/>
    </row>
    <row r="145" spans="12:12" x14ac:dyDescent="0.25">
      <c r="L145" s="31"/>
    </row>
    <row r="146" spans="12:12" x14ac:dyDescent="0.25">
      <c r="L146" s="31"/>
    </row>
    <row r="147" spans="12:12" x14ac:dyDescent="0.25">
      <c r="L147" s="31"/>
    </row>
    <row r="148" spans="12:12" x14ac:dyDescent="0.25">
      <c r="L148" s="31"/>
    </row>
    <row r="149" spans="12:12" x14ac:dyDescent="0.25">
      <c r="L149" s="31"/>
    </row>
    <row r="150" spans="12:12" x14ac:dyDescent="0.25">
      <c r="L150" s="31"/>
    </row>
    <row r="151" spans="12:12" x14ac:dyDescent="0.25">
      <c r="L151" s="31"/>
    </row>
    <row r="152" spans="12:12" x14ac:dyDescent="0.25">
      <c r="L152" s="31"/>
    </row>
    <row r="153" spans="12:12" x14ac:dyDescent="0.25">
      <c r="L153" s="31"/>
    </row>
    <row r="154" spans="12:12" x14ac:dyDescent="0.25">
      <c r="L154" s="31"/>
    </row>
    <row r="155" spans="12:12" x14ac:dyDescent="0.25">
      <c r="L155" s="31"/>
    </row>
    <row r="156" spans="12:12" x14ac:dyDescent="0.25">
      <c r="L156" s="31"/>
    </row>
    <row r="157" spans="12:12" x14ac:dyDescent="0.25">
      <c r="L157" s="31"/>
    </row>
    <row r="158" spans="12:12" x14ac:dyDescent="0.25">
      <c r="L158" s="31"/>
    </row>
    <row r="159" spans="12:12" x14ac:dyDescent="0.25">
      <c r="L159" s="31"/>
    </row>
    <row r="160" spans="12:12" x14ac:dyDescent="0.25">
      <c r="L160" s="31"/>
    </row>
    <row r="161" spans="12:12" x14ac:dyDescent="0.25">
      <c r="L161" s="31"/>
    </row>
    <row r="162" spans="12:12" x14ac:dyDescent="0.25">
      <c r="L162" s="31"/>
    </row>
    <row r="163" spans="12:12" x14ac:dyDescent="0.25">
      <c r="L163" s="31"/>
    </row>
    <row r="164" spans="12:12" x14ac:dyDescent="0.25">
      <c r="L164" s="31"/>
    </row>
    <row r="165" spans="12:12" x14ac:dyDescent="0.25">
      <c r="L165" s="31"/>
    </row>
    <row r="166" spans="12:12" x14ac:dyDescent="0.25">
      <c r="L166" s="31"/>
    </row>
    <row r="167" spans="12:12" x14ac:dyDescent="0.25">
      <c r="L167" s="31"/>
    </row>
    <row r="168" spans="12:12" x14ac:dyDescent="0.25">
      <c r="L168" s="31"/>
    </row>
    <row r="169" spans="12:12" x14ac:dyDescent="0.25">
      <c r="L169" s="31"/>
    </row>
    <row r="170" spans="12:12" x14ac:dyDescent="0.25">
      <c r="L170" s="31"/>
    </row>
    <row r="171" spans="12:12" x14ac:dyDescent="0.25">
      <c r="L171" s="31"/>
    </row>
    <row r="172" spans="12:12" x14ac:dyDescent="0.25">
      <c r="L172" s="31"/>
    </row>
    <row r="173" spans="12:12" x14ac:dyDescent="0.25">
      <c r="L173" s="31"/>
    </row>
    <row r="174" spans="12:12" x14ac:dyDescent="0.25">
      <c r="L174" s="31"/>
    </row>
    <row r="175" spans="12:12" x14ac:dyDescent="0.25">
      <c r="L175" s="31"/>
    </row>
    <row r="176" spans="12:12" x14ac:dyDescent="0.25">
      <c r="L176" s="31"/>
    </row>
    <row r="177" spans="12:12" x14ac:dyDescent="0.25">
      <c r="L177" s="31"/>
    </row>
    <row r="178" spans="12:12" x14ac:dyDescent="0.25">
      <c r="L178" s="31"/>
    </row>
    <row r="179" spans="12:12" x14ac:dyDescent="0.25">
      <c r="L179" s="31"/>
    </row>
    <row r="180" spans="12:12" x14ac:dyDescent="0.25">
      <c r="L180" s="31"/>
    </row>
    <row r="181" spans="12:12" x14ac:dyDescent="0.25">
      <c r="L181" s="31"/>
    </row>
    <row r="182" spans="12:12" x14ac:dyDescent="0.25">
      <c r="L182" s="31"/>
    </row>
    <row r="183" spans="12:12" x14ac:dyDescent="0.25">
      <c r="L183" s="31"/>
    </row>
    <row r="184" spans="12:12" x14ac:dyDescent="0.25">
      <c r="L184" s="31"/>
    </row>
    <row r="185" spans="12:12" x14ac:dyDescent="0.25">
      <c r="L185" s="31"/>
    </row>
    <row r="186" spans="12:12" x14ac:dyDescent="0.25">
      <c r="L186" s="31"/>
    </row>
    <row r="187" spans="12:12" x14ac:dyDescent="0.25">
      <c r="L187" s="31"/>
    </row>
    <row r="188" spans="12:12" x14ac:dyDescent="0.25">
      <c r="L188" s="31"/>
    </row>
    <row r="189" spans="12:12" x14ac:dyDescent="0.25">
      <c r="L189" s="31"/>
    </row>
    <row r="190" spans="12:12" x14ac:dyDescent="0.25">
      <c r="L190" s="31"/>
    </row>
    <row r="191" spans="12:12" x14ac:dyDescent="0.25">
      <c r="L191" s="31"/>
    </row>
    <row r="192" spans="12:12" x14ac:dyDescent="0.25">
      <c r="L192" s="31"/>
    </row>
    <row r="193" spans="12:12" x14ac:dyDescent="0.25">
      <c r="L193" s="31"/>
    </row>
    <row r="194" spans="12:12" x14ac:dyDescent="0.25">
      <c r="L194" s="31"/>
    </row>
    <row r="195" spans="12:12" x14ac:dyDescent="0.25">
      <c r="L195" s="31"/>
    </row>
    <row r="196" spans="12:12" x14ac:dyDescent="0.25">
      <c r="L196" s="31"/>
    </row>
    <row r="197" spans="12:12" x14ac:dyDescent="0.25">
      <c r="L197" s="31"/>
    </row>
    <row r="198" spans="12:12" x14ac:dyDescent="0.25">
      <c r="L198" s="31"/>
    </row>
    <row r="199" spans="12:12" x14ac:dyDescent="0.25">
      <c r="L199" s="31"/>
    </row>
    <row r="200" spans="12:12" x14ac:dyDescent="0.25">
      <c r="L200" s="31"/>
    </row>
    <row r="201" spans="12:12" x14ac:dyDescent="0.25">
      <c r="L201" s="31"/>
    </row>
    <row r="202" spans="12:12" x14ac:dyDescent="0.25">
      <c r="L202" s="31"/>
    </row>
    <row r="203" spans="12:12" x14ac:dyDescent="0.25">
      <c r="L203" s="31"/>
    </row>
    <row r="204" spans="12:12" x14ac:dyDescent="0.25">
      <c r="L204" s="31"/>
    </row>
    <row r="205" spans="12:12" x14ac:dyDescent="0.25">
      <c r="L205" s="31"/>
    </row>
    <row r="206" spans="12:12" x14ac:dyDescent="0.25">
      <c r="L206" s="31"/>
    </row>
    <row r="207" spans="12:12" x14ac:dyDescent="0.25">
      <c r="L207" s="31"/>
    </row>
    <row r="208" spans="12:12" x14ac:dyDescent="0.25">
      <c r="L208" s="31"/>
    </row>
    <row r="209" spans="12:12" x14ac:dyDescent="0.25">
      <c r="L209" s="31"/>
    </row>
    <row r="210" spans="12:12" x14ac:dyDescent="0.25">
      <c r="L210" s="31"/>
    </row>
    <row r="211" spans="12:12" x14ac:dyDescent="0.25">
      <c r="L211" s="31"/>
    </row>
    <row r="212" spans="12:12" x14ac:dyDescent="0.25">
      <c r="L212" s="31"/>
    </row>
    <row r="213" spans="12:12" x14ac:dyDescent="0.25">
      <c r="L213" s="31"/>
    </row>
    <row r="214" spans="12:12" x14ac:dyDescent="0.25">
      <c r="L214" s="31"/>
    </row>
    <row r="215" spans="12:12" x14ac:dyDescent="0.25">
      <c r="L215" s="31"/>
    </row>
    <row r="216" spans="12:12" x14ac:dyDescent="0.25">
      <c r="L216" s="31"/>
    </row>
    <row r="217" spans="12:12" x14ac:dyDescent="0.25">
      <c r="L217" s="31"/>
    </row>
    <row r="218" spans="12:12" x14ac:dyDescent="0.25">
      <c r="L218" s="31"/>
    </row>
    <row r="219" spans="12:12" x14ac:dyDescent="0.25">
      <c r="L219" s="31"/>
    </row>
    <row r="220" spans="12:12" x14ac:dyDescent="0.25">
      <c r="L220" s="31"/>
    </row>
    <row r="221" spans="12:12" x14ac:dyDescent="0.25">
      <c r="L221" s="31"/>
    </row>
    <row r="222" spans="12:12" x14ac:dyDescent="0.25">
      <c r="L222" s="31"/>
    </row>
    <row r="223" spans="12:12" x14ac:dyDescent="0.25">
      <c r="L223" s="31"/>
    </row>
    <row r="224" spans="12:12" x14ac:dyDescent="0.25">
      <c r="L224" s="31"/>
    </row>
    <row r="225" spans="12:12" x14ac:dyDescent="0.25">
      <c r="L225" s="31"/>
    </row>
    <row r="226" spans="12:12" x14ac:dyDescent="0.25">
      <c r="L226" s="31"/>
    </row>
    <row r="227" spans="12:12" x14ac:dyDescent="0.25">
      <c r="L227" s="31"/>
    </row>
    <row r="228" spans="12:12" x14ac:dyDescent="0.25">
      <c r="L228" s="31"/>
    </row>
    <row r="229" spans="12:12" x14ac:dyDescent="0.25">
      <c r="L229" s="31"/>
    </row>
    <row r="230" spans="12:12" x14ac:dyDescent="0.25">
      <c r="L230" s="31"/>
    </row>
    <row r="231" spans="12:12" x14ac:dyDescent="0.25">
      <c r="L231" s="31"/>
    </row>
    <row r="232" spans="12:12" x14ac:dyDescent="0.25">
      <c r="L232" s="31"/>
    </row>
    <row r="233" spans="12:12" x14ac:dyDescent="0.25">
      <c r="L233" s="31"/>
    </row>
    <row r="234" spans="12:12" x14ac:dyDescent="0.25">
      <c r="L234" s="31"/>
    </row>
    <row r="235" spans="12:12" x14ac:dyDescent="0.25">
      <c r="L235" s="31"/>
    </row>
    <row r="236" spans="12:12" x14ac:dyDescent="0.25">
      <c r="L236" s="31"/>
    </row>
    <row r="237" spans="12:12" x14ac:dyDescent="0.25">
      <c r="L237" s="31"/>
    </row>
    <row r="238" spans="12:12" x14ac:dyDescent="0.25">
      <c r="L238" s="31"/>
    </row>
    <row r="239" spans="12:12" x14ac:dyDescent="0.25">
      <c r="L239" s="31"/>
    </row>
    <row r="240" spans="12:12" x14ac:dyDescent="0.25">
      <c r="L240" s="31"/>
    </row>
    <row r="241" spans="12:12" x14ac:dyDescent="0.25">
      <c r="L241" s="31"/>
    </row>
    <row r="242" spans="12:12" x14ac:dyDescent="0.25">
      <c r="L242" s="31"/>
    </row>
    <row r="243" spans="12:12" x14ac:dyDescent="0.25">
      <c r="L243" s="31"/>
    </row>
    <row r="244" spans="12:12" x14ac:dyDescent="0.25">
      <c r="L244" s="31"/>
    </row>
    <row r="245" spans="12:12" x14ac:dyDescent="0.25">
      <c r="L245" s="31"/>
    </row>
    <row r="246" spans="12:12" x14ac:dyDescent="0.25">
      <c r="L246" s="31"/>
    </row>
    <row r="247" spans="12:12" x14ac:dyDescent="0.25">
      <c r="L247" s="31"/>
    </row>
    <row r="248" spans="12:12" x14ac:dyDescent="0.25">
      <c r="L248" s="31"/>
    </row>
    <row r="249" spans="12:12" x14ac:dyDescent="0.25">
      <c r="L249" s="31"/>
    </row>
    <row r="250" spans="12:12" x14ac:dyDescent="0.25">
      <c r="L250" s="31"/>
    </row>
    <row r="251" spans="12:12" x14ac:dyDescent="0.25">
      <c r="L251" s="31"/>
    </row>
    <row r="252" spans="12:12" x14ac:dyDescent="0.25">
      <c r="L252" s="31"/>
    </row>
    <row r="253" spans="12:12" x14ac:dyDescent="0.25">
      <c r="L253" s="31"/>
    </row>
    <row r="254" spans="12:12" x14ac:dyDescent="0.25">
      <c r="L254" s="31"/>
    </row>
    <row r="255" spans="12:12" x14ac:dyDescent="0.25">
      <c r="L255" s="31"/>
    </row>
    <row r="256" spans="12:12" x14ac:dyDescent="0.25">
      <c r="L256" s="31"/>
    </row>
    <row r="257" spans="12:12" x14ac:dyDescent="0.25">
      <c r="L257" s="31"/>
    </row>
    <row r="258" spans="12:12" x14ac:dyDescent="0.25">
      <c r="L258" s="31"/>
    </row>
    <row r="259" spans="12:12" x14ac:dyDescent="0.25">
      <c r="L259" s="31"/>
    </row>
    <row r="260" spans="12:12" x14ac:dyDescent="0.25">
      <c r="L260" s="31"/>
    </row>
    <row r="261" spans="12:12" x14ac:dyDescent="0.25">
      <c r="L261" s="31"/>
    </row>
    <row r="262" spans="12:12" x14ac:dyDescent="0.25">
      <c r="L262" s="31"/>
    </row>
    <row r="263" spans="12:12" x14ac:dyDescent="0.25">
      <c r="L263" s="31"/>
    </row>
    <row r="264" spans="12:12" x14ac:dyDescent="0.25">
      <c r="L264" s="31"/>
    </row>
    <row r="265" spans="12:12" x14ac:dyDescent="0.25">
      <c r="L265" s="31"/>
    </row>
    <row r="266" spans="12:12" x14ac:dyDescent="0.25">
      <c r="L266" s="31"/>
    </row>
    <row r="267" spans="12:12" x14ac:dyDescent="0.25">
      <c r="L267" s="31"/>
    </row>
    <row r="268" spans="12:12" x14ac:dyDescent="0.25">
      <c r="L268" s="31"/>
    </row>
    <row r="269" spans="12:12" x14ac:dyDescent="0.25">
      <c r="L269" s="31"/>
    </row>
    <row r="270" spans="12:12" x14ac:dyDescent="0.25">
      <c r="L270" s="31"/>
    </row>
    <row r="271" spans="12:12" x14ac:dyDescent="0.25">
      <c r="L271" s="31"/>
    </row>
    <row r="272" spans="12:12" x14ac:dyDescent="0.25">
      <c r="L272" s="31"/>
    </row>
    <row r="273" spans="12:12" x14ac:dyDescent="0.25">
      <c r="L273" s="31"/>
    </row>
    <row r="274" spans="12:12" x14ac:dyDescent="0.25">
      <c r="L274" s="31"/>
    </row>
    <row r="275" spans="12:12" x14ac:dyDescent="0.25">
      <c r="L275" s="31"/>
    </row>
    <row r="276" spans="12:12" x14ac:dyDescent="0.25">
      <c r="L276" s="31"/>
    </row>
    <row r="277" spans="12:12" x14ac:dyDescent="0.25">
      <c r="L277" s="31"/>
    </row>
    <row r="278" spans="12:12" x14ac:dyDescent="0.25">
      <c r="L278" s="31"/>
    </row>
    <row r="279" spans="12:12" x14ac:dyDescent="0.25">
      <c r="L279" s="31"/>
    </row>
    <row r="280" spans="12:12" x14ac:dyDescent="0.25">
      <c r="L280" s="31"/>
    </row>
    <row r="281" spans="12:12" x14ac:dyDescent="0.25">
      <c r="L281" s="31"/>
    </row>
    <row r="282" spans="12:12" x14ac:dyDescent="0.25">
      <c r="L282" s="31"/>
    </row>
    <row r="283" spans="12:12" x14ac:dyDescent="0.25">
      <c r="L283" s="31"/>
    </row>
    <row r="284" spans="12:12" x14ac:dyDescent="0.25">
      <c r="L284" s="31"/>
    </row>
    <row r="285" spans="12:12" x14ac:dyDescent="0.25">
      <c r="L285" s="31"/>
    </row>
    <row r="286" spans="12:12" x14ac:dyDescent="0.25">
      <c r="L286" s="31"/>
    </row>
    <row r="287" spans="12:12" x14ac:dyDescent="0.25">
      <c r="L287" s="31"/>
    </row>
    <row r="288" spans="12:12" x14ac:dyDescent="0.25">
      <c r="L288" s="31"/>
    </row>
    <row r="289" spans="12:12" x14ac:dyDescent="0.25">
      <c r="L289" s="31"/>
    </row>
    <row r="290" spans="12:12" x14ac:dyDescent="0.25">
      <c r="L290" s="31"/>
    </row>
    <row r="291" spans="12:12" x14ac:dyDescent="0.25">
      <c r="L291" s="31"/>
    </row>
    <row r="292" spans="12:12" x14ac:dyDescent="0.25">
      <c r="L292" s="31"/>
    </row>
    <row r="293" spans="12:12" x14ac:dyDescent="0.25">
      <c r="L293" s="31"/>
    </row>
    <row r="294" spans="12:12" x14ac:dyDescent="0.25">
      <c r="L294" s="31"/>
    </row>
    <row r="295" spans="12:12" x14ac:dyDescent="0.25">
      <c r="L295" s="31"/>
    </row>
    <row r="296" spans="12:12" x14ac:dyDescent="0.25">
      <c r="L296" s="31"/>
    </row>
    <row r="297" spans="12:12" x14ac:dyDescent="0.25">
      <c r="L297" s="31"/>
    </row>
    <row r="298" spans="12:12" x14ac:dyDescent="0.25">
      <c r="L298" s="31"/>
    </row>
    <row r="299" spans="12:12" x14ac:dyDescent="0.25">
      <c r="L299" s="31"/>
    </row>
    <row r="300" spans="12:12" x14ac:dyDescent="0.25">
      <c r="L300" s="31"/>
    </row>
    <row r="301" spans="12:12" x14ac:dyDescent="0.25">
      <c r="L301" s="31"/>
    </row>
    <row r="302" spans="12:12" x14ac:dyDescent="0.25">
      <c r="L302" s="31"/>
    </row>
    <row r="303" spans="12:12" x14ac:dyDescent="0.25">
      <c r="L303" s="31"/>
    </row>
    <row r="304" spans="12:12" x14ac:dyDescent="0.25">
      <c r="L304" s="31"/>
    </row>
    <row r="305" spans="12:12" x14ac:dyDescent="0.25">
      <c r="L305" s="31"/>
    </row>
    <row r="306" spans="12:12" x14ac:dyDescent="0.25">
      <c r="L306" s="31"/>
    </row>
    <row r="307" spans="12:12" x14ac:dyDescent="0.25">
      <c r="L307" s="31"/>
    </row>
    <row r="308" spans="12:12" x14ac:dyDescent="0.25">
      <c r="L308" s="31"/>
    </row>
    <row r="309" spans="12:12" x14ac:dyDescent="0.25">
      <c r="L309" s="31"/>
    </row>
    <row r="310" spans="12:12" x14ac:dyDescent="0.25">
      <c r="L310" s="31"/>
    </row>
    <row r="311" spans="12:12" x14ac:dyDescent="0.25">
      <c r="L311" s="31"/>
    </row>
    <row r="312" spans="12:12" x14ac:dyDescent="0.25">
      <c r="L312" s="31"/>
    </row>
    <row r="313" spans="12:12" x14ac:dyDescent="0.25">
      <c r="L313" s="31"/>
    </row>
    <row r="314" spans="12:12" x14ac:dyDescent="0.25">
      <c r="L314" s="31"/>
    </row>
    <row r="315" spans="12:12" x14ac:dyDescent="0.25">
      <c r="L315" s="31"/>
    </row>
    <row r="316" spans="12:12" x14ac:dyDescent="0.25">
      <c r="L316" s="31"/>
    </row>
    <row r="317" spans="12:12" x14ac:dyDescent="0.25">
      <c r="L317" s="31"/>
    </row>
    <row r="318" spans="12:12" x14ac:dyDescent="0.25">
      <c r="L318" s="31"/>
    </row>
    <row r="319" spans="12:12" x14ac:dyDescent="0.25">
      <c r="L319" s="31"/>
    </row>
    <row r="320" spans="12:12" x14ac:dyDescent="0.25">
      <c r="L320" s="31"/>
    </row>
    <row r="321" spans="12:12" x14ac:dyDescent="0.25">
      <c r="L321" s="31"/>
    </row>
    <row r="322" spans="12:12" x14ac:dyDescent="0.25">
      <c r="L322" s="31"/>
    </row>
    <row r="323" spans="12:12" x14ac:dyDescent="0.25">
      <c r="L323" s="31"/>
    </row>
    <row r="324" spans="12:12" x14ac:dyDescent="0.25">
      <c r="L324" s="31"/>
    </row>
    <row r="325" spans="12:12" x14ac:dyDescent="0.25">
      <c r="L325" s="31"/>
    </row>
    <row r="326" spans="12:12" x14ac:dyDescent="0.25">
      <c r="L326" s="31"/>
    </row>
    <row r="327" spans="12:12" x14ac:dyDescent="0.25">
      <c r="L327" s="31"/>
    </row>
    <row r="328" spans="12:12" x14ac:dyDescent="0.25">
      <c r="L328" s="31"/>
    </row>
    <row r="329" spans="12:12" x14ac:dyDescent="0.25">
      <c r="L329" s="31"/>
    </row>
    <row r="330" spans="12:12" x14ac:dyDescent="0.25">
      <c r="L330" s="31"/>
    </row>
    <row r="331" spans="12:12" x14ac:dyDescent="0.25">
      <c r="L331" s="31"/>
    </row>
    <row r="332" spans="12:12" x14ac:dyDescent="0.25">
      <c r="L332" s="31"/>
    </row>
    <row r="333" spans="12:12" x14ac:dyDescent="0.25">
      <c r="L333" s="31"/>
    </row>
    <row r="334" spans="12:12" x14ac:dyDescent="0.25">
      <c r="L334" s="31"/>
    </row>
    <row r="335" spans="12:12" x14ac:dyDescent="0.25">
      <c r="L335" s="31"/>
    </row>
    <row r="336" spans="12:12" x14ac:dyDescent="0.25">
      <c r="L336" s="31"/>
    </row>
    <row r="337" spans="12:12" x14ac:dyDescent="0.25">
      <c r="L337" s="31"/>
    </row>
    <row r="338" spans="12:12" x14ac:dyDescent="0.25">
      <c r="L338" s="31"/>
    </row>
    <row r="339" spans="12:12" x14ac:dyDescent="0.25">
      <c r="L339" s="31"/>
    </row>
    <row r="340" spans="12:12" x14ac:dyDescent="0.25">
      <c r="L340" s="31"/>
    </row>
    <row r="341" spans="12:12" x14ac:dyDescent="0.25">
      <c r="L341" s="31"/>
    </row>
    <row r="342" spans="12:12" x14ac:dyDescent="0.25">
      <c r="L342" s="31"/>
    </row>
    <row r="343" spans="12:12" x14ac:dyDescent="0.25">
      <c r="L343" s="31"/>
    </row>
    <row r="344" spans="12:12" x14ac:dyDescent="0.25">
      <c r="L344" s="31"/>
    </row>
    <row r="345" spans="12:12" x14ac:dyDescent="0.25">
      <c r="L345" s="31"/>
    </row>
    <row r="346" spans="12:12" x14ac:dyDescent="0.25">
      <c r="L346" s="31"/>
    </row>
    <row r="347" spans="12:12" x14ac:dyDescent="0.25">
      <c r="L347" s="31"/>
    </row>
    <row r="348" spans="12:12" x14ac:dyDescent="0.25">
      <c r="L348" s="31"/>
    </row>
    <row r="349" spans="12:12" x14ac:dyDescent="0.25">
      <c r="L349" s="31"/>
    </row>
    <row r="350" spans="12:12" x14ac:dyDescent="0.25">
      <c r="L350" s="31"/>
    </row>
    <row r="351" spans="12:12" x14ac:dyDescent="0.25">
      <c r="L351" s="31"/>
    </row>
    <row r="352" spans="12:12" x14ac:dyDescent="0.25">
      <c r="L352" s="31"/>
    </row>
    <row r="353" spans="12:12" x14ac:dyDescent="0.25">
      <c r="L353" s="31"/>
    </row>
    <row r="354" spans="12:12" x14ac:dyDescent="0.25">
      <c r="L354" s="31"/>
    </row>
    <row r="355" spans="12:12" x14ac:dyDescent="0.25">
      <c r="L355" s="31"/>
    </row>
    <row r="356" spans="12:12" x14ac:dyDescent="0.25">
      <c r="L356" s="31"/>
    </row>
    <row r="357" spans="12:12" x14ac:dyDescent="0.25">
      <c r="L357" s="31"/>
    </row>
    <row r="358" spans="12:12" x14ac:dyDescent="0.25">
      <c r="L358" s="31"/>
    </row>
    <row r="359" spans="12:12" x14ac:dyDescent="0.25">
      <c r="L359" s="31"/>
    </row>
    <row r="360" spans="12:12" x14ac:dyDescent="0.25">
      <c r="L360" s="31"/>
    </row>
    <row r="361" spans="12:12" x14ac:dyDescent="0.25">
      <c r="L361" s="31"/>
    </row>
    <row r="362" spans="12:12" x14ac:dyDescent="0.25">
      <c r="L362" s="31"/>
    </row>
    <row r="363" spans="12:12" x14ac:dyDescent="0.25">
      <c r="L363" s="31"/>
    </row>
    <row r="364" spans="12:12" x14ac:dyDescent="0.25">
      <c r="L364" s="31"/>
    </row>
    <row r="365" spans="12:12" x14ac:dyDescent="0.25">
      <c r="L365" s="31"/>
    </row>
    <row r="366" spans="12:12" x14ac:dyDescent="0.25">
      <c r="L366" s="31"/>
    </row>
    <row r="367" spans="12:12" x14ac:dyDescent="0.25">
      <c r="L367" s="31"/>
    </row>
    <row r="368" spans="12:12" x14ac:dyDescent="0.25">
      <c r="L368" s="31"/>
    </row>
    <row r="369" spans="12:12" x14ac:dyDescent="0.25">
      <c r="L369" s="31"/>
    </row>
    <row r="370" spans="12:12" x14ac:dyDescent="0.25">
      <c r="L370" s="31"/>
    </row>
    <row r="371" spans="12:12" x14ac:dyDescent="0.25">
      <c r="L371" s="31"/>
    </row>
    <row r="372" spans="12:12" x14ac:dyDescent="0.25">
      <c r="L372" s="31"/>
    </row>
    <row r="373" spans="12:12" x14ac:dyDescent="0.25">
      <c r="L373" s="31"/>
    </row>
    <row r="374" spans="12:12" x14ac:dyDescent="0.25">
      <c r="L374" s="31"/>
    </row>
    <row r="375" spans="12:12" x14ac:dyDescent="0.25">
      <c r="L375" s="31"/>
    </row>
    <row r="376" spans="12:12" x14ac:dyDescent="0.25">
      <c r="L376" s="31"/>
    </row>
    <row r="377" spans="12:12" x14ac:dyDescent="0.25">
      <c r="L377" s="31"/>
    </row>
    <row r="378" spans="12:12" x14ac:dyDescent="0.25">
      <c r="L378" s="31"/>
    </row>
    <row r="379" spans="12:12" x14ac:dyDescent="0.25">
      <c r="L379" s="31"/>
    </row>
    <row r="380" spans="12:12" x14ac:dyDescent="0.25">
      <c r="L380" s="31"/>
    </row>
    <row r="381" spans="12:12" x14ac:dyDescent="0.25">
      <c r="L381" s="31"/>
    </row>
    <row r="382" spans="12:12" x14ac:dyDescent="0.25">
      <c r="L382" s="31"/>
    </row>
    <row r="383" spans="12:12" x14ac:dyDescent="0.25">
      <c r="L383" s="31"/>
    </row>
    <row r="384" spans="12:12" x14ac:dyDescent="0.25">
      <c r="L384" s="31"/>
    </row>
    <row r="385" spans="12:12" x14ac:dyDescent="0.25">
      <c r="L385" s="31"/>
    </row>
    <row r="386" spans="12:12" x14ac:dyDescent="0.25">
      <c r="L386" s="31"/>
    </row>
    <row r="387" spans="12:12" x14ac:dyDescent="0.25">
      <c r="L387" s="31"/>
    </row>
    <row r="388" spans="12:12" x14ac:dyDescent="0.25">
      <c r="L388" s="31"/>
    </row>
    <row r="389" spans="12:12" x14ac:dyDescent="0.25">
      <c r="L389" s="31"/>
    </row>
    <row r="390" spans="12:12" x14ac:dyDescent="0.25">
      <c r="L390" s="31"/>
    </row>
    <row r="391" spans="12:12" x14ac:dyDescent="0.25">
      <c r="L391" s="31"/>
    </row>
    <row r="392" spans="12:12" x14ac:dyDescent="0.25">
      <c r="L392" s="31"/>
    </row>
    <row r="393" spans="12:12" x14ac:dyDescent="0.25">
      <c r="L393" s="31"/>
    </row>
    <row r="394" spans="12:12" x14ac:dyDescent="0.25">
      <c r="L394" s="31"/>
    </row>
    <row r="395" spans="12:12" x14ac:dyDescent="0.25">
      <c r="L395" s="31"/>
    </row>
    <row r="396" spans="12:12" x14ac:dyDescent="0.25">
      <c r="L396" s="31"/>
    </row>
    <row r="397" spans="12:12" x14ac:dyDescent="0.25">
      <c r="L397" s="31"/>
    </row>
    <row r="398" spans="12:12" x14ac:dyDescent="0.25">
      <c r="L398" s="31"/>
    </row>
    <row r="399" spans="12:12" x14ac:dyDescent="0.25">
      <c r="L399" s="31"/>
    </row>
    <row r="400" spans="12:12" x14ac:dyDescent="0.25">
      <c r="L400" s="31"/>
    </row>
    <row r="401" spans="12:12" x14ac:dyDescent="0.25">
      <c r="L401" s="31"/>
    </row>
    <row r="402" spans="12:12" x14ac:dyDescent="0.25">
      <c r="L402" s="31"/>
    </row>
    <row r="403" spans="12:12" x14ac:dyDescent="0.25">
      <c r="L403" s="31"/>
    </row>
    <row r="404" spans="12:12" x14ac:dyDescent="0.25">
      <c r="L404" s="31"/>
    </row>
    <row r="405" spans="12:12" x14ac:dyDescent="0.25">
      <c r="L405" s="31"/>
    </row>
    <row r="406" spans="12:12" x14ac:dyDescent="0.25">
      <c r="L406" s="31"/>
    </row>
    <row r="407" spans="12:12" x14ac:dyDescent="0.25">
      <c r="L407" s="31"/>
    </row>
    <row r="408" spans="12:12" x14ac:dyDescent="0.25">
      <c r="L408" s="31"/>
    </row>
    <row r="409" spans="12:12" x14ac:dyDescent="0.25">
      <c r="L409" s="31"/>
    </row>
    <row r="410" spans="12:12" x14ac:dyDescent="0.25">
      <c r="L410" s="31"/>
    </row>
    <row r="411" spans="12:12" x14ac:dyDescent="0.25">
      <c r="L411" s="31"/>
    </row>
    <row r="412" spans="12:12" x14ac:dyDescent="0.25">
      <c r="L412" s="31"/>
    </row>
    <row r="413" spans="12:12" x14ac:dyDescent="0.25">
      <c r="L413" s="31"/>
    </row>
    <row r="414" spans="12:12" x14ac:dyDescent="0.25">
      <c r="L414" s="31"/>
    </row>
    <row r="415" spans="12:12" x14ac:dyDescent="0.25">
      <c r="L415" s="31"/>
    </row>
    <row r="416" spans="12:12" x14ac:dyDescent="0.25">
      <c r="L416" s="31"/>
    </row>
    <row r="417" spans="12:12" x14ac:dyDescent="0.25">
      <c r="L417" s="31"/>
    </row>
    <row r="418" spans="12:12" x14ac:dyDescent="0.25">
      <c r="L418" s="31"/>
    </row>
    <row r="419" spans="12:12" x14ac:dyDescent="0.25">
      <c r="L419" s="31"/>
    </row>
    <row r="420" spans="12:12" x14ac:dyDescent="0.25">
      <c r="L420" s="31"/>
    </row>
    <row r="421" spans="12:12" x14ac:dyDescent="0.25">
      <c r="L421" s="31"/>
    </row>
    <row r="422" spans="12:12" x14ac:dyDescent="0.25">
      <c r="L422" s="31"/>
    </row>
    <row r="423" spans="12:12" x14ac:dyDescent="0.25">
      <c r="L423" s="31"/>
    </row>
    <row r="424" spans="12:12" x14ac:dyDescent="0.25">
      <c r="L424" s="31"/>
    </row>
    <row r="425" spans="12:12" x14ac:dyDescent="0.25">
      <c r="L425" s="31"/>
    </row>
    <row r="426" spans="12:12" x14ac:dyDescent="0.25">
      <c r="L426" s="31"/>
    </row>
    <row r="427" spans="12:12" x14ac:dyDescent="0.25">
      <c r="L427" s="31"/>
    </row>
    <row r="428" spans="12:12" x14ac:dyDescent="0.25">
      <c r="L428" s="31"/>
    </row>
    <row r="429" spans="12:12" x14ac:dyDescent="0.25">
      <c r="L429" s="31"/>
    </row>
    <row r="430" spans="12:12" x14ac:dyDescent="0.25">
      <c r="L430" s="31"/>
    </row>
    <row r="431" spans="12:12" x14ac:dyDescent="0.25">
      <c r="L431" s="31"/>
    </row>
    <row r="432" spans="12:12" x14ac:dyDescent="0.25">
      <c r="L432" s="31"/>
    </row>
    <row r="433" spans="12:12" x14ac:dyDescent="0.25">
      <c r="L433" s="31"/>
    </row>
    <row r="434" spans="12:12" x14ac:dyDescent="0.25">
      <c r="L434" s="31"/>
    </row>
    <row r="435" spans="12:12" x14ac:dyDescent="0.25">
      <c r="L435" s="31"/>
    </row>
    <row r="436" spans="12:12" x14ac:dyDescent="0.25">
      <c r="L436" s="31"/>
    </row>
    <row r="437" spans="12:12" x14ac:dyDescent="0.25">
      <c r="L437" s="31"/>
    </row>
    <row r="438" spans="12:12" x14ac:dyDescent="0.25">
      <c r="L438" s="31"/>
    </row>
    <row r="439" spans="12:12" x14ac:dyDescent="0.25">
      <c r="L439" s="31"/>
    </row>
    <row r="440" spans="12:12" x14ac:dyDescent="0.25">
      <c r="L440" s="31"/>
    </row>
    <row r="441" spans="12:12" x14ac:dyDescent="0.25">
      <c r="L441" s="31"/>
    </row>
    <row r="442" spans="12:12" x14ac:dyDescent="0.25">
      <c r="L442" s="31"/>
    </row>
    <row r="443" spans="12:12" x14ac:dyDescent="0.25">
      <c r="L443" s="31"/>
    </row>
    <row r="444" spans="12:12" x14ac:dyDescent="0.25">
      <c r="L444" s="31"/>
    </row>
    <row r="445" spans="12:12" x14ac:dyDescent="0.25">
      <c r="L445" s="31"/>
    </row>
    <row r="446" spans="12:12" x14ac:dyDescent="0.25">
      <c r="L446" s="31"/>
    </row>
    <row r="447" spans="12:12" x14ac:dyDescent="0.25">
      <c r="L447" s="31"/>
    </row>
    <row r="448" spans="12:12" x14ac:dyDescent="0.25">
      <c r="L448" s="31"/>
    </row>
    <row r="449" spans="12:12" x14ac:dyDescent="0.25">
      <c r="L449" s="31"/>
    </row>
    <row r="450" spans="12:12" x14ac:dyDescent="0.25">
      <c r="L450" s="31"/>
    </row>
    <row r="451" spans="12:12" x14ac:dyDescent="0.25">
      <c r="L451" s="31"/>
    </row>
    <row r="452" spans="12:12" x14ac:dyDescent="0.25">
      <c r="L452" s="31"/>
    </row>
    <row r="453" spans="12:12" x14ac:dyDescent="0.25">
      <c r="L453" s="31"/>
    </row>
    <row r="454" spans="12:12" x14ac:dyDescent="0.25">
      <c r="L454" s="31"/>
    </row>
    <row r="455" spans="12:12" x14ac:dyDescent="0.25">
      <c r="L455" s="31"/>
    </row>
    <row r="456" spans="12:12" x14ac:dyDescent="0.25">
      <c r="L456" s="31"/>
    </row>
  </sheetData>
  <mergeCells count="11">
    <mergeCell ref="L3:L4"/>
    <mergeCell ref="E3:G3"/>
    <mergeCell ref="A3:A4"/>
    <mergeCell ref="B3:B4"/>
    <mergeCell ref="C3:C4"/>
    <mergeCell ref="D3:D4"/>
    <mergeCell ref="A1:E1"/>
    <mergeCell ref="H3:H4"/>
    <mergeCell ref="I3:I4"/>
    <mergeCell ref="J3:J4"/>
    <mergeCell ref="K3:K4"/>
  </mergeCells>
  <pageMargins left="0.78740157480314965" right="0.23622047244094491" top="0.74803149606299213" bottom="0.74803149606299213" header="0.31496062992125984" footer="0.31496062992125984"/>
  <pageSetup paperSize="9" scale="37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1"/>
  <sheetViews>
    <sheetView view="pageBreakPreview" topLeftCell="A63" zoomScaleNormal="100" zoomScaleSheetLayoutView="100" workbookViewId="0">
      <selection activeCell="A68" sqref="A68"/>
    </sheetView>
  </sheetViews>
  <sheetFormatPr defaultRowHeight="15" x14ac:dyDescent="0.25"/>
  <cols>
    <col min="1" max="1" width="19.42578125" style="90" customWidth="1"/>
    <col min="2" max="2" width="24.85546875" style="88" customWidth="1"/>
    <col min="3" max="3" width="22.28515625" customWidth="1"/>
    <col min="4" max="4" width="14.42578125" customWidth="1"/>
    <col min="5" max="5" width="16.140625" style="55" customWidth="1"/>
    <col min="6" max="6" width="15.140625" style="55" customWidth="1"/>
    <col min="7" max="7" width="13.140625" style="55" customWidth="1"/>
    <col min="8" max="8" width="12.5703125" customWidth="1"/>
    <col min="9" max="9" width="15.5703125" customWidth="1"/>
    <col min="10" max="10" width="31.7109375" customWidth="1"/>
    <col min="11" max="11" width="18.42578125" customWidth="1"/>
    <col min="12" max="12" width="22.140625" style="134" customWidth="1"/>
  </cols>
  <sheetData>
    <row r="1" spans="1:12" ht="20.25" x14ac:dyDescent="0.25">
      <c r="A1" s="225" t="s">
        <v>703</v>
      </c>
      <c r="B1" s="225"/>
      <c r="C1" s="225"/>
      <c r="D1" s="225"/>
      <c r="L1" s="31"/>
    </row>
    <row r="2" spans="1:12" x14ac:dyDescent="0.25">
      <c r="L2" s="31"/>
    </row>
    <row r="3" spans="1:12" s="165" customFormat="1" ht="123" customHeight="1" x14ac:dyDescent="0.25">
      <c r="A3" s="226" t="s">
        <v>0</v>
      </c>
      <c r="B3" s="226" t="s">
        <v>1</v>
      </c>
      <c r="C3" s="220" t="s">
        <v>2</v>
      </c>
      <c r="D3" s="220" t="s">
        <v>3</v>
      </c>
      <c r="E3" s="222" t="s">
        <v>4</v>
      </c>
      <c r="F3" s="223"/>
      <c r="G3" s="224"/>
      <c r="H3" s="220" t="s">
        <v>5</v>
      </c>
      <c r="I3" s="220" t="s">
        <v>6</v>
      </c>
      <c r="J3" s="220" t="s">
        <v>7</v>
      </c>
      <c r="K3" s="220" t="s">
        <v>8</v>
      </c>
      <c r="L3" s="220" t="s">
        <v>9</v>
      </c>
    </row>
    <row r="4" spans="1:12" s="165" customFormat="1" ht="59.25" customHeight="1" x14ac:dyDescent="0.25">
      <c r="A4" s="227"/>
      <c r="B4" s="227"/>
      <c r="C4" s="221"/>
      <c r="D4" s="221"/>
      <c r="E4" s="125" t="s">
        <v>10</v>
      </c>
      <c r="F4" s="125" t="s">
        <v>11</v>
      </c>
      <c r="G4" s="125" t="s">
        <v>12</v>
      </c>
      <c r="H4" s="221"/>
      <c r="I4" s="221"/>
      <c r="J4" s="221"/>
      <c r="K4" s="221"/>
      <c r="L4" s="221"/>
    </row>
    <row r="5" spans="1:12" ht="60" x14ac:dyDescent="0.25">
      <c r="A5" s="86" t="s">
        <v>156</v>
      </c>
      <c r="B5" s="86" t="s">
        <v>157</v>
      </c>
      <c r="C5" s="129" t="s">
        <v>158</v>
      </c>
      <c r="D5" s="129" t="s">
        <v>159</v>
      </c>
      <c r="E5" s="7">
        <v>9959709</v>
      </c>
      <c r="F5" s="7">
        <v>0</v>
      </c>
      <c r="G5" s="7">
        <f>E5-F5</f>
        <v>9959709</v>
      </c>
      <c r="H5" s="6"/>
      <c r="I5" s="8">
        <v>40945</v>
      </c>
      <c r="J5" s="129" t="s">
        <v>160</v>
      </c>
      <c r="K5" s="129" t="s">
        <v>14</v>
      </c>
      <c r="L5" s="129"/>
    </row>
    <row r="6" spans="1:12" ht="60" x14ac:dyDescent="0.25">
      <c r="A6" s="86" t="s">
        <v>574</v>
      </c>
      <c r="B6" s="86" t="s">
        <v>575</v>
      </c>
      <c r="C6" s="129" t="s">
        <v>161</v>
      </c>
      <c r="D6" s="129" t="s">
        <v>984</v>
      </c>
      <c r="E6" s="7">
        <v>398708.79</v>
      </c>
      <c r="F6" s="7">
        <v>0</v>
      </c>
      <c r="G6" s="7">
        <f t="shared" ref="G6:G69" si="0">E6-F6</f>
        <v>398708.79</v>
      </c>
      <c r="H6" s="6">
        <v>369107.78</v>
      </c>
      <c r="I6" s="8">
        <v>41955</v>
      </c>
      <c r="J6" s="129" t="s">
        <v>162</v>
      </c>
      <c r="K6" s="129" t="s">
        <v>14</v>
      </c>
      <c r="L6" s="129"/>
    </row>
    <row r="7" spans="1:12" ht="60" x14ac:dyDescent="0.25">
      <c r="A7" s="86" t="s">
        <v>163</v>
      </c>
      <c r="B7" s="86" t="s">
        <v>67</v>
      </c>
      <c r="C7" s="129" t="s">
        <v>164</v>
      </c>
      <c r="D7" s="129" t="s">
        <v>165</v>
      </c>
      <c r="E7" s="7">
        <v>439356.42</v>
      </c>
      <c r="F7" s="7">
        <v>0</v>
      </c>
      <c r="G7" s="7">
        <f t="shared" si="0"/>
        <v>439356.42</v>
      </c>
      <c r="H7" s="6">
        <v>86406.75</v>
      </c>
      <c r="I7" s="8">
        <v>42226</v>
      </c>
      <c r="J7" s="129" t="s">
        <v>166</v>
      </c>
      <c r="K7" s="129" t="s">
        <v>14</v>
      </c>
      <c r="L7" s="129"/>
    </row>
    <row r="8" spans="1:12" ht="60" x14ac:dyDescent="0.25">
      <c r="A8" s="86" t="s">
        <v>167</v>
      </c>
      <c r="B8" s="86" t="s">
        <v>67</v>
      </c>
      <c r="C8" s="129" t="s">
        <v>168</v>
      </c>
      <c r="D8" s="129" t="s">
        <v>985</v>
      </c>
      <c r="E8" s="7">
        <v>407930.3</v>
      </c>
      <c r="F8" s="7">
        <v>0</v>
      </c>
      <c r="G8" s="7">
        <f t="shared" si="0"/>
        <v>407930.3</v>
      </c>
      <c r="H8" s="6">
        <v>414657.22</v>
      </c>
      <c r="I8" s="8">
        <v>42226</v>
      </c>
      <c r="J8" s="129" t="s">
        <v>173</v>
      </c>
      <c r="K8" s="129" t="s">
        <v>14</v>
      </c>
      <c r="L8" s="129"/>
    </row>
    <row r="9" spans="1:12" ht="60" x14ac:dyDescent="0.25">
      <c r="A9" s="86" t="s">
        <v>169</v>
      </c>
      <c r="B9" s="86" t="s">
        <v>67</v>
      </c>
      <c r="C9" s="129" t="s">
        <v>170</v>
      </c>
      <c r="D9" s="129" t="s">
        <v>171</v>
      </c>
      <c r="E9" s="7">
        <v>549200.69999999995</v>
      </c>
      <c r="F9" s="7">
        <v>0</v>
      </c>
      <c r="G9" s="7">
        <f t="shared" si="0"/>
        <v>549200.69999999995</v>
      </c>
      <c r="H9" s="6">
        <v>116978.93</v>
      </c>
      <c r="I9" s="8">
        <v>42226</v>
      </c>
      <c r="J9" s="129" t="s">
        <v>172</v>
      </c>
      <c r="K9" s="129" t="s">
        <v>14</v>
      </c>
      <c r="L9" s="129"/>
    </row>
    <row r="10" spans="1:12" ht="75" x14ac:dyDescent="0.25">
      <c r="A10" s="86" t="s">
        <v>174</v>
      </c>
      <c r="B10" s="86" t="s">
        <v>67</v>
      </c>
      <c r="C10" s="129" t="s">
        <v>175</v>
      </c>
      <c r="D10" s="129" t="s">
        <v>176</v>
      </c>
      <c r="E10" s="7">
        <v>12839012.26</v>
      </c>
      <c r="F10" s="7">
        <v>35565.129999999997</v>
      </c>
      <c r="G10" s="7">
        <f t="shared" si="0"/>
        <v>12803447.129999999</v>
      </c>
      <c r="H10" s="6">
        <v>21197990.850000001</v>
      </c>
      <c r="I10" s="8">
        <v>42299</v>
      </c>
      <c r="J10" s="129" t="s">
        <v>177</v>
      </c>
      <c r="K10" s="129" t="s">
        <v>14</v>
      </c>
      <c r="L10" s="129"/>
    </row>
    <row r="11" spans="1:12" ht="60" x14ac:dyDescent="0.25">
      <c r="A11" s="86" t="s">
        <v>178</v>
      </c>
      <c r="B11" s="86" t="s">
        <v>179</v>
      </c>
      <c r="C11" s="129" t="s">
        <v>180</v>
      </c>
      <c r="D11" s="129" t="s">
        <v>181</v>
      </c>
      <c r="E11" s="7">
        <v>4994.57</v>
      </c>
      <c r="F11" s="7">
        <v>0</v>
      </c>
      <c r="G11" s="7">
        <f t="shared" si="0"/>
        <v>4994.57</v>
      </c>
      <c r="H11" s="6">
        <v>4994.57</v>
      </c>
      <c r="I11" s="8">
        <v>42269</v>
      </c>
      <c r="J11" s="129" t="s">
        <v>182</v>
      </c>
      <c r="K11" s="129" t="s">
        <v>14</v>
      </c>
      <c r="L11" s="129"/>
    </row>
    <row r="12" spans="1:12" ht="60" x14ac:dyDescent="0.25">
      <c r="A12" s="86" t="s">
        <v>178</v>
      </c>
      <c r="B12" s="86" t="s">
        <v>183</v>
      </c>
      <c r="C12" s="129" t="s">
        <v>184</v>
      </c>
      <c r="D12" s="129" t="s">
        <v>185</v>
      </c>
      <c r="E12" s="7">
        <v>28771.56</v>
      </c>
      <c r="F12" s="7">
        <v>0</v>
      </c>
      <c r="G12" s="7">
        <f t="shared" si="0"/>
        <v>28771.56</v>
      </c>
      <c r="H12" s="6">
        <v>28771.56</v>
      </c>
      <c r="I12" s="8">
        <v>42226</v>
      </c>
      <c r="J12" s="129" t="s">
        <v>186</v>
      </c>
      <c r="K12" s="129" t="s">
        <v>14</v>
      </c>
      <c r="L12" s="129"/>
    </row>
    <row r="13" spans="1:12" ht="99.75" customHeight="1" x14ac:dyDescent="0.25">
      <c r="A13" s="86" t="s">
        <v>178</v>
      </c>
      <c r="B13" s="86" t="s">
        <v>576</v>
      </c>
      <c r="C13" s="129" t="s">
        <v>577</v>
      </c>
      <c r="D13" s="51" t="s">
        <v>578</v>
      </c>
      <c r="E13" s="7">
        <v>46872</v>
      </c>
      <c r="F13" s="7">
        <v>0</v>
      </c>
      <c r="G13" s="7">
        <f t="shared" si="0"/>
        <v>46872</v>
      </c>
      <c r="H13" s="6">
        <v>46872</v>
      </c>
      <c r="I13" s="8">
        <v>43404</v>
      </c>
      <c r="J13" s="129" t="s">
        <v>636</v>
      </c>
      <c r="K13" s="129" t="s">
        <v>14</v>
      </c>
      <c r="L13" s="49"/>
    </row>
    <row r="14" spans="1:12" ht="60" x14ac:dyDescent="0.25">
      <c r="A14" s="86" t="s">
        <v>438</v>
      </c>
      <c r="B14" s="86" t="s">
        <v>411</v>
      </c>
      <c r="C14" s="129"/>
      <c r="D14" s="129" t="s">
        <v>445</v>
      </c>
      <c r="E14" s="7">
        <v>390000</v>
      </c>
      <c r="F14" s="7">
        <v>0</v>
      </c>
      <c r="G14" s="7">
        <f t="shared" si="0"/>
        <v>390000</v>
      </c>
      <c r="H14" s="6"/>
      <c r="I14" s="8">
        <v>42992</v>
      </c>
      <c r="J14" s="129" t="s">
        <v>446</v>
      </c>
      <c r="K14" s="129" t="s">
        <v>14</v>
      </c>
      <c r="L14" s="129"/>
    </row>
    <row r="15" spans="1:12" ht="60" x14ac:dyDescent="0.25">
      <c r="A15" s="86" t="s">
        <v>606</v>
      </c>
      <c r="B15" s="86" t="s">
        <v>612</v>
      </c>
      <c r="C15" s="129" t="s">
        <v>609</v>
      </c>
      <c r="D15" s="129" t="s">
        <v>611</v>
      </c>
      <c r="E15" s="7">
        <v>621485</v>
      </c>
      <c r="F15" s="7">
        <v>307064</v>
      </c>
      <c r="G15" s="7">
        <f t="shared" si="0"/>
        <v>314421</v>
      </c>
      <c r="H15" s="6"/>
      <c r="I15" s="8">
        <v>43269</v>
      </c>
      <c r="J15" s="129" t="s">
        <v>613</v>
      </c>
      <c r="K15" s="129" t="s">
        <v>14</v>
      </c>
      <c r="L15" s="129"/>
    </row>
    <row r="16" spans="1:12" ht="60" x14ac:dyDescent="0.25">
      <c r="A16" s="86" t="s">
        <v>607</v>
      </c>
      <c r="B16" s="86" t="s">
        <v>612</v>
      </c>
      <c r="C16" s="129" t="s">
        <v>608</v>
      </c>
      <c r="D16" s="129" t="s">
        <v>610</v>
      </c>
      <c r="E16" s="7">
        <v>135905</v>
      </c>
      <c r="F16" s="7">
        <v>67150</v>
      </c>
      <c r="G16" s="7">
        <f t="shared" si="0"/>
        <v>68755</v>
      </c>
      <c r="H16" s="6"/>
      <c r="I16" s="8">
        <v>43269</v>
      </c>
      <c r="J16" s="129" t="s">
        <v>613</v>
      </c>
      <c r="K16" s="129" t="s">
        <v>14</v>
      </c>
      <c r="L16" s="129"/>
    </row>
    <row r="17" spans="1:12" ht="90" x14ac:dyDescent="0.25">
      <c r="A17" s="86" t="s">
        <v>178</v>
      </c>
      <c r="B17" s="86" t="s">
        <v>618</v>
      </c>
      <c r="C17" s="129" t="s">
        <v>619</v>
      </c>
      <c r="D17" s="129" t="s">
        <v>622</v>
      </c>
      <c r="E17" s="7">
        <v>112424.94</v>
      </c>
      <c r="F17" s="7">
        <v>0</v>
      </c>
      <c r="G17" s="7">
        <f t="shared" si="0"/>
        <v>112424.94</v>
      </c>
      <c r="H17" s="6">
        <v>112424.94</v>
      </c>
      <c r="I17" s="8">
        <v>43144</v>
      </c>
      <c r="J17" s="129" t="s">
        <v>638</v>
      </c>
      <c r="K17" s="129" t="s">
        <v>14</v>
      </c>
      <c r="L17" s="49"/>
    </row>
    <row r="18" spans="1:12" ht="90" x14ac:dyDescent="0.25">
      <c r="A18" s="86" t="s">
        <v>178</v>
      </c>
      <c r="B18" s="86" t="s">
        <v>621</v>
      </c>
      <c r="C18" s="129" t="s">
        <v>620</v>
      </c>
      <c r="D18" s="129" t="s">
        <v>623</v>
      </c>
      <c r="E18" s="6">
        <v>46109.88</v>
      </c>
      <c r="F18" s="7">
        <v>0</v>
      </c>
      <c r="G18" s="7">
        <f t="shared" si="0"/>
        <v>46109.88</v>
      </c>
      <c r="H18" s="6">
        <v>46109.88</v>
      </c>
      <c r="I18" s="8">
        <v>43144</v>
      </c>
      <c r="J18" s="129" t="s">
        <v>637</v>
      </c>
      <c r="K18" s="129" t="s">
        <v>14</v>
      </c>
      <c r="L18" s="49"/>
    </row>
    <row r="19" spans="1:12" ht="135" x14ac:dyDescent="0.25">
      <c r="A19" s="86" t="s">
        <v>178</v>
      </c>
      <c r="B19" s="86" t="s">
        <v>634</v>
      </c>
      <c r="C19" s="129" t="s">
        <v>635</v>
      </c>
      <c r="D19" s="129" t="s">
        <v>986</v>
      </c>
      <c r="E19" s="167">
        <v>214005</v>
      </c>
      <c r="F19" s="7">
        <v>0</v>
      </c>
      <c r="G19" s="7">
        <f t="shared" si="0"/>
        <v>214005</v>
      </c>
      <c r="H19" s="167">
        <v>214005</v>
      </c>
      <c r="I19" s="8">
        <v>43612</v>
      </c>
      <c r="J19" s="129" t="s">
        <v>644</v>
      </c>
      <c r="K19" s="129" t="s">
        <v>14</v>
      </c>
      <c r="L19" s="129"/>
    </row>
    <row r="20" spans="1:12" ht="90" x14ac:dyDescent="0.25">
      <c r="A20" s="86" t="s">
        <v>178</v>
      </c>
      <c r="B20" s="86" t="s">
        <v>641</v>
      </c>
      <c r="C20" s="129" t="s">
        <v>642</v>
      </c>
      <c r="D20" s="129" t="s">
        <v>643</v>
      </c>
      <c r="E20" s="6">
        <v>177909.49</v>
      </c>
      <c r="F20" s="7">
        <v>0</v>
      </c>
      <c r="G20" s="7">
        <f t="shared" si="0"/>
        <v>177909.49</v>
      </c>
      <c r="H20" s="6">
        <v>177909.49</v>
      </c>
      <c r="I20" s="8">
        <v>43640</v>
      </c>
      <c r="J20" s="129" t="s">
        <v>649</v>
      </c>
      <c r="K20" s="129" t="s">
        <v>14</v>
      </c>
      <c r="L20" s="44"/>
    </row>
    <row r="21" spans="1:12" ht="90" x14ac:dyDescent="0.25">
      <c r="A21" s="86" t="s">
        <v>655</v>
      </c>
      <c r="B21" s="118" t="s">
        <v>656</v>
      </c>
      <c r="C21" s="6"/>
      <c r="D21" s="6"/>
      <c r="E21" s="7">
        <v>1261175.3600000001</v>
      </c>
      <c r="F21" s="7">
        <v>0</v>
      </c>
      <c r="G21" s="7">
        <f t="shared" si="0"/>
        <v>1261175.3600000001</v>
      </c>
      <c r="H21" s="6"/>
      <c r="I21" s="8">
        <v>43654</v>
      </c>
      <c r="J21" s="129" t="s">
        <v>657</v>
      </c>
      <c r="K21" s="30" t="s">
        <v>14</v>
      </c>
      <c r="L21" s="1"/>
    </row>
    <row r="22" spans="1:12" ht="90" x14ac:dyDescent="0.25">
      <c r="A22" s="86" t="s">
        <v>658</v>
      </c>
      <c r="B22" s="86" t="s">
        <v>659</v>
      </c>
      <c r="C22" s="129"/>
      <c r="D22" s="129"/>
      <c r="E22" s="7">
        <v>4868598.0599999996</v>
      </c>
      <c r="F22" s="7">
        <v>0</v>
      </c>
      <c r="G22" s="7">
        <f t="shared" si="0"/>
        <v>4868598.0599999996</v>
      </c>
      <c r="H22" s="6"/>
      <c r="I22" s="8">
        <v>43654</v>
      </c>
      <c r="J22" s="129" t="s">
        <v>660</v>
      </c>
      <c r="K22" s="129" t="s">
        <v>14</v>
      </c>
      <c r="L22" s="129"/>
    </row>
    <row r="23" spans="1:12" ht="75" x14ac:dyDescent="0.25">
      <c r="A23" s="86" t="s">
        <v>178</v>
      </c>
      <c r="B23" s="86" t="s">
        <v>661</v>
      </c>
      <c r="C23" s="6" t="s">
        <v>662</v>
      </c>
      <c r="D23" s="129" t="s">
        <v>663</v>
      </c>
      <c r="E23" s="33">
        <v>220458.14</v>
      </c>
      <c r="F23" s="7">
        <v>0</v>
      </c>
      <c r="G23" s="7">
        <f t="shared" si="0"/>
        <v>220458.14</v>
      </c>
      <c r="H23" s="33">
        <v>220458.14</v>
      </c>
      <c r="I23" s="8">
        <v>43747</v>
      </c>
      <c r="J23" s="129" t="s">
        <v>664</v>
      </c>
      <c r="K23" s="30" t="s">
        <v>14</v>
      </c>
      <c r="L23" s="1"/>
    </row>
    <row r="24" spans="1:12" ht="90" x14ac:dyDescent="0.25">
      <c r="A24" s="86" t="s">
        <v>178</v>
      </c>
      <c r="B24" s="86" t="s">
        <v>665</v>
      </c>
      <c r="C24" s="129" t="s">
        <v>666</v>
      </c>
      <c r="D24" s="129" t="s">
        <v>667</v>
      </c>
      <c r="E24" s="7">
        <v>23436</v>
      </c>
      <c r="F24" s="7">
        <v>0</v>
      </c>
      <c r="G24" s="7">
        <f t="shared" si="0"/>
        <v>23436</v>
      </c>
      <c r="H24" s="6">
        <v>23436</v>
      </c>
      <c r="I24" s="8">
        <v>43747</v>
      </c>
      <c r="J24" s="129" t="s">
        <v>668</v>
      </c>
      <c r="K24" s="129" t="s">
        <v>14</v>
      </c>
      <c r="L24" s="129"/>
    </row>
    <row r="25" spans="1:12" ht="75" x14ac:dyDescent="0.25">
      <c r="A25" s="86" t="s">
        <v>1000</v>
      </c>
      <c r="B25" s="86" t="s">
        <v>669</v>
      </c>
      <c r="C25" s="6" t="s">
        <v>670</v>
      </c>
      <c r="D25" s="129" t="s">
        <v>671</v>
      </c>
      <c r="E25" s="7">
        <v>195000</v>
      </c>
      <c r="F25" s="7">
        <v>0</v>
      </c>
      <c r="G25" s="7">
        <f t="shared" si="0"/>
        <v>195000</v>
      </c>
      <c r="H25" s="6"/>
      <c r="I25" s="8">
        <v>43757</v>
      </c>
      <c r="J25" s="129" t="s">
        <v>672</v>
      </c>
      <c r="K25" s="30" t="s">
        <v>14</v>
      </c>
      <c r="L25" s="1"/>
    </row>
    <row r="26" spans="1:12" ht="75" x14ac:dyDescent="0.25">
      <c r="A26" s="86" t="s">
        <v>1001</v>
      </c>
      <c r="B26" s="86" t="s">
        <v>669</v>
      </c>
      <c r="C26" s="6" t="s">
        <v>670</v>
      </c>
      <c r="D26" s="129" t="s">
        <v>671</v>
      </c>
      <c r="E26" s="7">
        <v>195000</v>
      </c>
      <c r="F26" s="7">
        <v>0</v>
      </c>
      <c r="G26" s="7">
        <f t="shared" si="0"/>
        <v>195000</v>
      </c>
      <c r="H26" s="6"/>
      <c r="I26" s="8">
        <v>43757</v>
      </c>
      <c r="J26" s="129" t="s">
        <v>673</v>
      </c>
      <c r="K26" s="30" t="s">
        <v>14</v>
      </c>
      <c r="L26" s="1"/>
    </row>
    <row r="27" spans="1:12" ht="60" x14ac:dyDescent="0.25">
      <c r="A27" s="86" t="s">
        <v>1002</v>
      </c>
      <c r="B27" s="86" t="s">
        <v>669</v>
      </c>
      <c r="C27" s="129" t="s">
        <v>670</v>
      </c>
      <c r="D27" s="129" t="s">
        <v>671</v>
      </c>
      <c r="E27" s="7">
        <v>195000</v>
      </c>
      <c r="F27" s="7">
        <v>0</v>
      </c>
      <c r="G27" s="7">
        <f t="shared" si="0"/>
        <v>195000</v>
      </c>
      <c r="H27" s="33"/>
      <c r="I27" s="8">
        <v>43760</v>
      </c>
      <c r="J27" s="129" t="s">
        <v>674</v>
      </c>
      <c r="K27" s="129" t="s">
        <v>14</v>
      </c>
      <c r="L27" s="129"/>
    </row>
    <row r="28" spans="1:12" ht="60" x14ac:dyDescent="0.25">
      <c r="A28" s="86" t="s">
        <v>1003</v>
      </c>
      <c r="B28" s="86" t="s">
        <v>669</v>
      </c>
      <c r="C28" s="129" t="s">
        <v>670</v>
      </c>
      <c r="D28" s="129" t="s">
        <v>671</v>
      </c>
      <c r="E28" s="7">
        <v>195000</v>
      </c>
      <c r="F28" s="7">
        <v>0</v>
      </c>
      <c r="G28" s="7">
        <f t="shared" si="0"/>
        <v>195000</v>
      </c>
      <c r="H28" s="33"/>
      <c r="I28" s="8">
        <v>43761</v>
      </c>
      <c r="J28" s="129" t="s">
        <v>675</v>
      </c>
      <c r="K28" s="129" t="s">
        <v>14</v>
      </c>
      <c r="L28" s="129"/>
    </row>
    <row r="29" spans="1:12" ht="90" x14ac:dyDescent="0.25">
      <c r="A29" s="86" t="s">
        <v>714</v>
      </c>
      <c r="B29" s="86" t="s">
        <v>716</v>
      </c>
      <c r="C29" s="129" t="s">
        <v>717</v>
      </c>
      <c r="D29" s="129" t="s">
        <v>718</v>
      </c>
      <c r="E29" s="7">
        <v>27342</v>
      </c>
      <c r="F29" s="7">
        <v>0</v>
      </c>
      <c r="G29" s="7">
        <f t="shared" si="0"/>
        <v>27342</v>
      </c>
      <c r="H29" s="48">
        <v>27342</v>
      </c>
      <c r="I29" s="8">
        <v>43903</v>
      </c>
      <c r="J29" s="129" t="s">
        <v>719</v>
      </c>
      <c r="K29" s="129" t="s">
        <v>14</v>
      </c>
      <c r="L29" s="129"/>
    </row>
    <row r="30" spans="1:12" ht="332.25" customHeight="1" x14ac:dyDescent="0.25">
      <c r="A30" s="87" t="s">
        <v>68</v>
      </c>
      <c r="B30" s="87" t="s">
        <v>65</v>
      </c>
      <c r="C30" s="26" t="s">
        <v>722</v>
      </c>
      <c r="D30" s="26" t="s">
        <v>69</v>
      </c>
      <c r="E30" s="10">
        <f>E31+E32+E33+E34</f>
        <v>15036704</v>
      </c>
      <c r="F30" s="11">
        <f>F31+F32+F33+F34</f>
        <v>12304871.9</v>
      </c>
      <c r="G30" s="7">
        <f t="shared" si="0"/>
        <v>2731832.0999999996</v>
      </c>
      <c r="H30" s="9"/>
      <c r="I30" s="12">
        <v>43797</v>
      </c>
      <c r="J30" s="26" t="s">
        <v>723</v>
      </c>
      <c r="K30" s="26" t="s">
        <v>14</v>
      </c>
      <c r="L30" s="26"/>
    </row>
    <row r="31" spans="1:12" ht="327.75" customHeight="1" x14ac:dyDescent="0.25">
      <c r="A31" s="86" t="s">
        <v>71</v>
      </c>
      <c r="B31" s="86" t="s">
        <v>70</v>
      </c>
      <c r="C31" s="129"/>
      <c r="D31" s="129" t="s">
        <v>454</v>
      </c>
      <c r="E31" s="7">
        <v>4149000</v>
      </c>
      <c r="F31" s="7">
        <v>3398551.19</v>
      </c>
      <c r="G31" s="7">
        <f t="shared" si="0"/>
        <v>750448.81</v>
      </c>
      <c r="H31" s="6"/>
      <c r="I31" s="12">
        <v>43797</v>
      </c>
      <c r="J31" s="129" t="s">
        <v>723</v>
      </c>
      <c r="K31" s="129" t="s">
        <v>14</v>
      </c>
      <c r="L31" s="129"/>
    </row>
    <row r="32" spans="1:12" ht="323.25" customHeight="1" x14ac:dyDescent="0.25">
      <c r="A32" s="86" t="s">
        <v>71</v>
      </c>
      <c r="B32" s="86" t="s">
        <v>72</v>
      </c>
      <c r="C32" s="129"/>
      <c r="D32" s="129" t="s">
        <v>455</v>
      </c>
      <c r="E32" s="7">
        <v>7549470</v>
      </c>
      <c r="F32" s="7">
        <v>6179525.3700000001</v>
      </c>
      <c r="G32" s="7">
        <f t="shared" si="0"/>
        <v>1369944.63</v>
      </c>
      <c r="H32" s="6"/>
      <c r="I32" s="12">
        <v>43797</v>
      </c>
      <c r="J32" s="129" t="s">
        <v>723</v>
      </c>
      <c r="K32" s="129" t="s">
        <v>14</v>
      </c>
      <c r="L32" s="129"/>
    </row>
    <row r="33" spans="1:12" ht="320.25" customHeight="1" x14ac:dyDescent="0.25">
      <c r="A33" s="86" t="s">
        <v>71</v>
      </c>
      <c r="B33" s="86" t="s">
        <v>73</v>
      </c>
      <c r="C33" s="129"/>
      <c r="D33" s="129" t="s">
        <v>401</v>
      </c>
      <c r="E33" s="7">
        <v>1924234</v>
      </c>
      <c r="F33" s="7">
        <v>1568783.89</v>
      </c>
      <c r="G33" s="7">
        <f t="shared" si="0"/>
        <v>355450.1100000001</v>
      </c>
      <c r="H33" s="6"/>
      <c r="I33" s="12">
        <v>43797</v>
      </c>
      <c r="J33" s="129" t="s">
        <v>723</v>
      </c>
      <c r="K33" s="129" t="s">
        <v>14</v>
      </c>
      <c r="L33" s="129"/>
    </row>
    <row r="34" spans="1:12" ht="321.75" customHeight="1" x14ac:dyDescent="0.25">
      <c r="A34" s="86" t="s">
        <v>74</v>
      </c>
      <c r="B34" s="86" t="s">
        <v>75</v>
      </c>
      <c r="C34" s="129"/>
      <c r="D34" s="129" t="s">
        <v>402</v>
      </c>
      <c r="E34" s="7">
        <v>1414000</v>
      </c>
      <c r="F34" s="7">
        <v>1158011.45</v>
      </c>
      <c r="G34" s="7">
        <f t="shared" si="0"/>
        <v>255988.55000000005</v>
      </c>
      <c r="H34" s="6"/>
      <c r="I34" s="12">
        <v>43797</v>
      </c>
      <c r="J34" s="129" t="s">
        <v>723</v>
      </c>
      <c r="K34" s="129" t="s">
        <v>14</v>
      </c>
      <c r="L34" s="129"/>
    </row>
    <row r="35" spans="1:12" ht="271.5" customHeight="1" x14ac:dyDescent="0.25">
      <c r="A35" s="87" t="s">
        <v>76</v>
      </c>
      <c r="B35" s="87" t="s">
        <v>64</v>
      </c>
      <c r="C35" s="26" t="s">
        <v>720</v>
      </c>
      <c r="D35" s="26" t="s">
        <v>77</v>
      </c>
      <c r="E35" s="10">
        <f>E36+E37+E38+E39+E40</f>
        <v>55589020</v>
      </c>
      <c r="F35" s="11">
        <f>F36+F37+F38+F39+F40</f>
        <v>47716343.350000009</v>
      </c>
      <c r="G35" s="7">
        <f t="shared" si="0"/>
        <v>7872676.6499999911</v>
      </c>
      <c r="H35" s="9"/>
      <c r="I35" s="12">
        <v>43797</v>
      </c>
      <c r="J35" s="26" t="s">
        <v>721</v>
      </c>
      <c r="K35" s="26" t="s">
        <v>14</v>
      </c>
      <c r="L35" s="129"/>
    </row>
    <row r="36" spans="1:12" ht="289.5" customHeight="1" x14ac:dyDescent="0.25">
      <c r="A36" s="86" t="s">
        <v>71</v>
      </c>
      <c r="B36" s="86" t="s">
        <v>78</v>
      </c>
      <c r="C36" s="129"/>
      <c r="D36" s="129">
        <v>13006.9</v>
      </c>
      <c r="E36" s="7">
        <v>29042118</v>
      </c>
      <c r="F36" s="7">
        <v>24924827.600000001</v>
      </c>
      <c r="G36" s="7">
        <f t="shared" si="0"/>
        <v>4117290.3999999985</v>
      </c>
      <c r="H36" s="6"/>
      <c r="I36" s="8">
        <v>43797</v>
      </c>
      <c r="J36" s="129" t="s">
        <v>721</v>
      </c>
      <c r="K36" s="129" t="s">
        <v>14</v>
      </c>
      <c r="L36" s="129"/>
    </row>
    <row r="37" spans="1:12" ht="290.25" customHeight="1" x14ac:dyDescent="0.25">
      <c r="A37" s="86" t="s">
        <v>71</v>
      </c>
      <c r="B37" s="86" t="s">
        <v>79</v>
      </c>
      <c r="C37" s="129"/>
      <c r="D37" s="129">
        <v>6503.45</v>
      </c>
      <c r="E37" s="7">
        <v>13177256</v>
      </c>
      <c r="F37" s="7">
        <v>11313002.5</v>
      </c>
      <c r="G37" s="7">
        <f t="shared" si="0"/>
        <v>1864253.5</v>
      </c>
      <c r="H37" s="6"/>
      <c r="I37" s="8">
        <v>43797</v>
      </c>
      <c r="J37" s="129" t="s">
        <v>721</v>
      </c>
      <c r="K37" s="129" t="s">
        <v>14</v>
      </c>
      <c r="L37" s="129"/>
    </row>
    <row r="38" spans="1:12" ht="294" customHeight="1" x14ac:dyDescent="0.25">
      <c r="A38" s="86" t="s">
        <v>71</v>
      </c>
      <c r="B38" s="86" t="s">
        <v>78</v>
      </c>
      <c r="C38" s="129"/>
      <c r="D38" s="129">
        <v>4020.56</v>
      </c>
      <c r="E38" s="7">
        <v>9900088</v>
      </c>
      <c r="F38" s="14">
        <v>8500777.5199999996</v>
      </c>
      <c r="G38" s="7">
        <f t="shared" si="0"/>
        <v>1399310.4800000004</v>
      </c>
      <c r="H38" s="16"/>
      <c r="I38" s="8">
        <v>43797</v>
      </c>
      <c r="J38" s="129" t="s">
        <v>721</v>
      </c>
      <c r="K38" s="129" t="s">
        <v>14</v>
      </c>
      <c r="L38" s="129"/>
    </row>
    <row r="39" spans="1:12" ht="292.5" customHeight="1" x14ac:dyDescent="0.25">
      <c r="A39" s="86" t="s">
        <v>71</v>
      </c>
      <c r="B39" s="86" t="s">
        <v>79</v>
      </c>
      <c r="C39" s="129"/>
      <c r="D39" s="129">
        <v>2010.29</v>
      </c>
      <c r="E39" s="7">
        <v>2552000</v>
      </c>
      <c r="F39" s="14">
        <v>2191467.67</v>
      </c>
      <c r="G39" s="7">
        <f t="shared" si="0"/>
        <v>360532.33000000007</v>
      </c>
      <c r="H39" s="16"/>
      <c r="I39" s="8">
        <v>43797</v>
      </c>
      <c r="J39" s="129" t="s">
        <v>721</v>
      </c>
      <c r="K39" s="129" t="s">
        <v>14</v>
      </c>
      <c r="L39" s="129"/>
    </row>
    <row r="40" spans="1:12" ht="287.25" customHeight="1" x14ac:dyDescent="0.25">
      <c r="A40" s="86" t="s">
        <v>71</v>
      </c>
      <c r="B40" s="86" t="s">
        <v>80</v>
      </c>
      <c r="C40" s="29"/>
      <c r="D40" s="129" t="s">
        <v>403</v>
      </c>
      <c r="E40" s="7">
        <v>917558</v>
      </c>
      <c r="F40" s="7">
        <v>786268.06</v>
      </c>
      <c r="G40" s="7">
        <f t="shared" si="0"/>
        <v>131289.93999999994</v>
      </c>
      <c r="H40" s="6"/>
      <c r="I40" s="8">
        <v>43797</v>
      </c>
      <c r="J40" s="129" t="s">
        <v>721</v>
      </c>
      <c r="K40" s="129" t="s">
        <v>14</v>
      </c>
      <c r="L40" s="129"/>
    </row>
    <row r="41" spans="1:12" ht="341.25" customHeight="1" x14ac:dyDescent="0.25">
      <c r="A41" s="87" t="s">
        <v>68</v>
      </c>
      <c r="B41" s="87" t="s">
        <v>67</v>
      </c>
      <c r="C41" s="26" t="s">
        <v>724</v>
      </c>
      <c r="D41" s="26">
        <v>27214.799999999999</v>
      </c>
      <c r="E41" s="10">
        <f>E42+E43+E44+E45</f>
        <v>49884632</v>
      </c>
      <c r="F41" s="10">
        <f>F42+F43+F44+F45</f>
        <v>39977155.420000002</v>
      </c>
      <c r="G41" s="7">
        <f t="shared" si="0"/>
        <v>9907476.5799999982</v>
      </c>
      <c r="H41" s="9"/>
      <c r="I41" s="12">
        <v>43797</v>
      </c>
      <c r="J41" s="26" t="s">
        <v>725</v>
      </c>
      <c r="K41" s="26" t="s">
        <v>14</v>
      </c>
      <c r="L41" s="129"/>
    </row>
    <row r="42" spans="1:12" ht="333.75" customHeight="1" x14ac:dyDescent="0.25">
      <c r="A42" s="86" t="s">
        <v>71</v>
      </c>
      <c r="B42" s="86" t="s">
        <v>81</v>
      </c>
      <c r="C42" s="129"/>
      <c r="D42" s="129">
        <v>11814</v>
      </c>
      <c r="E42" s="7">
        <v>25347384</v>
      </c>
      <c r="F42" s="14">
        <v>20321731.350000001</v>
      </c>
      <c r="G42" s="7">
        <f t="shared" si="0"/>
        <v>5025652.6499999985</v>
      </c>
      <c r="H42" s="16"/>
      <c r="I42" s="8">
        <v>43797</v>
      </c>
      <c r="J42" s="129" t="s">
        <v>725</v>
      </c>
      <c r="K42" s="129" t="s">
        <v>14</v>
      </c>
      <c r="L42" s="129"/>
    </row>
    <row r="43" spans="1:12" ht="333.75" customHeight="1" x14ac:dyDescent="0.25">
      <c r="A43" s="86" t="s">
        <v>71</v>
      </c>
      <c r="B43" s="86" t="s">
        <v>82</v>
      </c>
      <c r="C43" s="129"/>
      <c r="D43" s="129">
        <v>3938</v>
      </c>
      <c r="E43" s="7">
        <v>7605000</v>
      </c>
      <c r="F43" s="14">
        <v>6100711.7199999997</v>
      </c>
      <c r="G43" s="7">
        <f t="shared" si="0"/>
        <v>1504288.2800000003</v>
      </c>
      <c r="H43" s="16"/>
      <c r="I43" s="8">
        <v>43797</v>
      </c>
      <c r="J43" s="129" t="s">
        <v>725</v>
      </c>
      <c r="K43" s="129" t="s">
        <v>14</v>
      </c>
      <c r="L43" s="129"/>
    </row>
    <row r="44" spans="1:12" ht="334.5" customHeight="1" x14ac:dyDescent="0.25">
      <c r="A44" s="86" t="s">
        <v>71</v>
      </c>
      <c r="B44" s="86" t="s">
        <v>83</v>
      </c>
      <c r="C44" s="129"/>
      <c r="D44" s="129">
        <v>3586.8</v>
      </c>
      <c r="E44" s="7">
        <v>1918992</v>
      </c>
      <c r="F44" s="14">
        <v>1518804.9</v>
      </c>
      <c r="G44" s="7">
        <f t="shared" si="0"/>
        <v>400187.10000000009</v>
      </c>
      <c r="H44" s="16"/>
      <c r="I44" s="8">
        <v>43797</v>
      </c>
      <c r="J44" s="129" t="s">
        <v>725</v>
      </c>
      <c r="K44" s="129" t="s">
        <v>14</v>
      </c>
      <c r="L44" s="129"/>
    </row>
    <row r="45" spans="1:12" ht="335.25" customHeight="1" x14ac:dyDescent="0.25">
      <c r="A45" s="86" t="s">
        <v>71</v>
      </c>
      <c r="B45" s="86" t="s">
        <v>67</v>
      </c>
      <c r="C45" s="129"/>
      <c r="D45" s="129">
        <v>7876</v>
      </c>
      <c r="E45" s="7">
        <v>15013256</v>
      </c>
      <c r="F45" s="14">
        <v>12035907.449999999</v>
      </c>
      <c r="G45" s="7">
        <f t="shared" si="0"/>
        <v>2977348.5500000007</v>
      </c>
      <c r="H45" s="16"/>
      <c r="I45" s="8">
        <v>43797</v>
      </c>
      <c r="J45" s="129" t="s">
        <v>725</v>
      </c>
      <c r="K45" s="129" t="s">
        <v>14</v>
      </c>
      <c r="L45" s="129"/>
    </row>
    <row r="46" spans="1:12" ht="337.5" customHeight="1" x14ac:dyDescent="0.25">
      <c r="A46" s="87" t="s">
        <v>68</v>
      </c>
      <c r="B46" s="87" t="s">
        <v>84</v>
      </c>
      <c r="C46" s="26" t="s">
        <v>726</v>
      </c>
      <c r="D46" s="26" t="s">
        <v>85</v>
      </c>
      <c r="E46" s="10">
        <f>E47+E48+E49+E50+E51+E52</f>
        <v>15327732</v>
      </c>
      <c r="F46" s="11">
        <f>F47+F48+F49+F50+F51+F52</f>
        <v>12711883.120000001</v>
      </c>
      <c r="G46" s="7">
        <f t="shared" si="0"/>
        <v>2615848.879999999</v>
      </c>
      <c r="H46" s="9"/>
      <c r="I46" s="12">
        <v>43797</v>
      </c>
      <c r="J46" s="26" t="s">
        <v>727</v>
      </c>
      <c r="K46" s="26" t="s">
        <v>14</v>
      </c>
      <c r="L46" s="129"/>
    </row>
    <row r="47" spans="1:12" ht="335.25" customHeight="1" x14ac:dyDescent="0.25">
      <c r="A47" s="86" t="s">
        <v>71</v>
      </c>
      <c r="B47" s="86" t="s">
        <v>86</v>
      </c>
      <c r="C47" s="129"/>
      <c r="D47" s="129">
        <v>529.34</v>
      </c>
      <c r="E47" s="7">
        <v>686220</v>
      </c>
      <c r="F47" s="7">
        <v>560168.30000000005</v>
      </c>
      <c r="G47" s="7">
        <f t="shared" si="0"/>
        <v>126051.69999999995</v>
      </c>
      <c r="H47" s="6"/>
      <c r="I47" s="8">
        <v>43797</v>
      </c>
      <c r="J47" s="129" t="s">
        <v>727</v>
      </c>
      <c r="K47" s="129" t="s">
        <v>14</v>
      </c>
      <c r="L47" s="129"/>
    </row>
    <row r="48" spans="1:12" ht="335.25" customHeight="1" x14ac:dyDescent="0.25">
      <c r="A48" s="86" t="s">
        <v>71</v>
      </c>
      <c r="B48" s="86" t="s">
        <v>87</v>
      </c>
      <c r="C48" s="129"/>
      <c r="D48" s="129">
        <v>1223.33</v>
      </c>
      <c r="E48" s="7">
        <v>1437000</v>
      </c>
      <c r="F48" s="7">
        <v>1193443.8700000001</v>
      </c>
      <c r="G48" s="7">
        <f t="shared" si="0"/>
        <v>243556.12999999989</v>
      </c>
      <c r="H48" s="6"/>
      <c r="I48" s="8">
        <v>43797</v>
      </c>
      <c r="J48" s="129" t="s">
        <v>727</v>
      </c>
      <c r="K48" s="129" t="s">
        <v>14</v>
      </c>
      <c r="L48" s="129"/>
    </row>
    <row r="49" spans="1:12" ht="332.25" customHeight="1" x14ac:dyDescent="0.25">
      <c r="A49" s="86" t="s">
        <v>71</v>
      </c>
      <c r="B49" s="86" t="s">
        <v>88</v>
      </c>
      <c r="C49" s="129"/>
      <c r="D49" s="129">
        <v>2117.34</v>
      </c>
      <c r="E49" s="7">
        <v>1998000</v>
      </c>
      <c r="F49" s="7">
        <v>1659506.96</v>
      </c>
      <c r="G49" s="7">
        <f t="shared" si="0"/>
        <v>338493.04000000004</v>
      </c>
      <c r="H49" s="6"/>
      <c r="I49" s="8">
        <v>43797</v>
      </c>
      <c r="J49" s="129" t="s">
        <v>727</v>
      </c>
      <c r="K49" s="129" t="s">
        <v>14</v>
      </c>
      <c r="L49" s="129"/>
    </row>
    <row r="50" spans="1:12" ht="327.75" customHeight="1" x14ac:dyDescent="0.25">
      <c r="A50" s="86" t="s">
        <v>71</v>
      </c>
      <c r="B50" s="119" t="s">
        <v>89</v>
      </c>
      <c r="C50" s="129"/>
      <c r="D50" s="129">
        <v>6352</v>
      </c>
      <c r="E50" s="7">
        <v>7883384</v>
      </c>
      <c r="F50" s="14">
        <v>6541033.5499999998</v>
      </c>
      <c r="G50" s="7">
        <f t="shared" si="0"/>
        <v>1342350.4500000002</v>
      </c>
      <c r="H50" s="16"/>
      <c r="I50" s="8">
        <v>43797</v>
      </c>
      <c r="J50" s="129" t="s">
        <v>727</v>
      </c>
      <c r="K50" s="129" t="s">
        <v>14</v>
      </c>
      <c r="L50" s="129"/>
    </row>
    <row r="51" spans="1:12" ht="331.5" customHeight="1" x14ac:dyDescent="0.25">
      <c r="A51" s="86" t="s">
        <v>71</v>
      </c>
      <c r="B51" s="86" t="s">
        <v>90</v>
      </c>
      <c r="C51" s="129"/>
      <c r="D51" s="129">
        <v>1058.67</v>
      </c>
      <c r="E51" s="7">
        <v>2034128</v>
      </c>
      <c r="F51" s="14">
        <v>1687423.3</v>
      </c>
      <c r="G51" s="7">
        <f t="shared" si="0"/>
        <v>346704.69999999995</v>
      </c>
      <c r="H51" s="16"/>
      <c r="I51" s="8">
        <v>43797</v>
      </c>
      <c r="J51" s="129" t="s">
        <v>727</v>
      </c>
      <c r="K51" s="129" t="s">
        <v>14</v>
      </c>
      <c r="L51" s="129"/>
    </row>
    <row r="52" spans="1:12" ht="335.25" customHeight="1" x14ac:dyDescent="0.25">
      <c r="A52" s="86" t="s">
        <v>71</v>
      </c>
      <c r="B52" s="86" t="s">
        <v>91</v>
      </c>
      <c r="C52" s="129"/>
      <c r="D52" s="129">
        <v>1423.32</v>
      </c>
      <c r="E52" s="7">
        <v>1289000</v>
      </c>
      <c r="F52" s="14">
        <v>1070307.1399999999</v>
      </c>
      <c r="G52" s="7">
        <f t="shared" si="0"/>
        <v>218692.8600000001</v>
      </c>
      <c r="H52" s="16"/>
      <c r="I52" s="8">
        <v>43797</v>
      </c>
      <c r="J52" s="129" t="s">
        <v>727</v>
      </c>
      <c r="K52" s="129" t="s">
        <v>14</v>
      </c>
      <c r="L52" s="129"/>
    </row>
    <row r="53" spans="1:12" ht="240" x14ac:dyDescent="0.25">
      <c r="A53" s="86" t="s">
        <v>102</v>
      </c>
      <c r="B53" s="86" t="s">
        <v>103</v>
      </c>
      <c r="C53" s="129" t="s">
        <v>726</v>
      </c>
      <c r="D53" s="129">
        <v>12704</v>
      </c>
      <c r="E53" s="7">
        <v>221616</v>
      </c>
      <c r="F53" s="7">
        <v>221616</v>
      </c>
      <c r="G53" s="7">
        <f t="shared" si="0"/>
        <v>0</v>
      </c>
      <c r="H53" s="6"/>
      <c r="I53" s="8">
        <v>43797</v>
      </c>
      <c r="J53" s="129" t="s">
        <v>736</v>
      </c>
      <c r="K53" s="129" t="s">
        <v>14</v>
      </c>
      <c r="L53" s="129"/>
    </row>
    <row r="54" spans="1:12" ht="240.75" customHeight="1" x14ac:dyDescent="0.25">
      <c r="A54" s="86" t="s">
        <v>102</v>
      </c>
      <c r="B54" s="86" t="s">
        <v>104</v>
      </c>
      <c r="C54" s="129" t="s">
        <v>726</v>
      </c>
      <c r="D54" s="129">
        <v>12704</v>
      </c>
      <c r="E54" s="7">
        <v>73872</v>
      </c>
      <c r="F54" s="7">
        <v>73872</v>
      </c>
      <c r="G54" s="7">
        <f t="shared" si="0"/>
        <v>0</v>
      </c>
      <c r="H54" s="6"/>
      <c r="I54" s="8">
        <v>43797</v>
      </c>
      <c r="J54" s="129" t="s">
        <v>729</v>
      </c>
      <c r="K54" s="129" t="s">
        <v>14</v>
      </c>
      <c r="L54" s="129"/>
    </row>
    <row r="55" spans="1:12" ht="240.75" customHeight="1" x14ac:dyDescent="0.25">
      <c r="A55" s="86" t="s">
        <v>102</v>
      </c>
      <c r="B55" s="86" t="s">
        <v>105</v>
      </c>
      <c r="C55" s="129" t="s">
        <v>726</v>
      </c>
      <c r="D55" s="129">
        <v>12704</v>
      </c>
      <c r="E55" s="7">
        <v>354780</v>
      </c>
      <c r="F55" s="7">
        <v>354780</v>
      </c>
      <c r="G55" s="7">
        <f t="shared" si="0"/>
        <v>0</v>
      </c>
      <c r="H55" s="6"/>
      <c r="I55" s="8">
        <v>43797</v>
      </c>
      <c r="J55" s="129" t="s">
        <v>730</v>
      </c>
      <c r="K55" s="129" t="s">
        <v>14</v>
      </c>
      <c r="L55" s="129"/>
    </row>
    <row r="56" spans="1:12" ht="243.75" customHeight="1" x14ac:dyDescent="0.25">
      <c r="A56" s="86" t="s">
        <v>102</v>
      </c>
      <c r="B56" s="86" t="s">
        <v>467</v>
      </c>
      <c r="C56" s="129" t="s">
        <v>731</v>
      </c>
      <c r="D56" s="129">
        <v>27214.799999999999</v>
      </c>
      <c r="E56" s="7">
        <v>221616</v>
      </c>
      <c r="F56" s="7">
        <v>221616</v>
      </c>
      <c r="G56" s="7">
        <f t="shared" si="0"/>
        <v>0</v>
      </c>
      <c r="H56" s="6"/>
      <c r="I56" s="8">
        <v>43797</v>
      </c>
      <c r="J56" s="129" t="s">
        <v>732</v>
      </c>
      <c r="K56" s="129" t="s">
        <v>14</v>
      </c>
      <c r="L56" s="129"/>
    </row>
    <row r="57" spans="1:12" ht="240" customHeight="1" x14ac:dyDescent="0.25">
      <c r="A57" s="86" t="s">
        <v>102</v>
      </c>
      <c r="B57" s="86" t="s">
        <v>106</v>
      </c>
      <c r="C57" s="129" t="s">
        <v>731</v>
      </c>
      <c r="D57" s="129">
        <v>27214.799999999999</v>
      </c>
      <c r="E57" s="7">
        <v>147744</v>
      </c>
      <c r="F57" s="7">
        <v>147744</v>
      </c>
      <c r="G57" s="7">
        <f t="shared" si="0"/>
        <v>0</v>
      </c>
      <c r="H57" s="6"/>
      <c r="I57" s="8">
        <v>43797</v>
      </c>
      <c r="J57" s="129" t="s">
        <v>737</v>
      </c>
      <c r="K57" s="129" t="s">
        <v>14</v>
      </c>
      <c r="L57" s="129"/>
    </row>
    <row r="58" spans="1:12" ht="225" x14ac:dyDescent="0.25">
      <c r="A58" s="86" t="s">
        <v>102</v>
      </c>
      <c r="B58" s="86" t="s">
        <v>107</v>
      </c>
      <c r="C58" s="129" t="s">
        <v>720</v>
      </c>
      <c r="D58" s="129">
        <v>26013.8</v>
      </c>
      <c r="E58" s="7">
        <v>228744</v>
      </c>
      <c r="F58" s="7">
        <v>228744</v>
      </c>
      <c r="G58" s="7">
        <f t="shared" si="0"/>
        <v>0</v>
      </c>
      <c r="H58" s="6"/>
      <c r="I58" s="8">
        <v>43797</v>
      </c>
      <c r="J58" s="129" t="s">
        <v>733</v>
      </c>
      <c r="K58" s="129" t="s">
        <v>14</v>
      </c>
      <c r="L58" s="129"/>
    </row>
    <row r="59" spans="1:12" ht="225" x14ac:dyDescent="0.25">
      <c r="A59" s="86" t="s">
        <v>102</v>
      </c>
      <c r="B59" s="86" t="s">
        <v>108</v>
      </c>
      <c r="C59" s="129" t="s">
        <v>720</v>
      </c>
      <c r="D59" s="129">
        <v>26013.8</v>
      </c>
      <c r="E59" s="7">
        <v>60912</v>
      </c>
      <c r="F59" s="13">
        <v>60912</v>
      </c>
      <c r="G59" s="7">
        <f t="shared" si="0"/>
        <v>0</v>
      </c>
      <c r="H59" s="6"/>
      <c r="I59" s="8">
        <v>43797</v>
      </c>
      <c r="J59" s="129" t="s">
        <v>738</v>
      </c>
      <c r="K59" s="129" t="s">
        <v>14</v>
      </c>
      <c r="L59" s="129"/>
    </row>
    <row r="60" spans="1:12" ht="227.25" customHeight="1" x14ac:dyDescent="0.25">
      <c r="A60" s="86" t="s">
        <v>102</v>
      </c>
      <c r="B60" s="86" t="s">
        <v>728</v>
      </c>
      <c r="C60" s="129" t="s">
        <v>720</v>
      </c>
      <c r="D60" s="129">
        <v>26013.8</v>
      </c>
      <c r="E60" s="14">
        <v>152442</v>
      </c>
      <c r="F60" s="15">
        <v>152442</v>
      </c>
      <c r="G60" s="7">
        <f t="shared" si="0"/>
        <v>0</v>
      </c>
      <c r="H60" s="16"/>
      <c r="I60" s="8">
        <v>43797</v>
      </c>
      <c r="J60" s="129" t="s">
        <v>739</v>
      </c>
      <c r="K60" s="129" t="s">
        <v>14</v>
      </c>
      <c r="L60" s="129"/>
    </row>
    <row r="61" spans="1:12" ht="240" x14ac:dyDescent="0.25">
      <c r="A61" s="86" t="s">
        <v>102</v>
      </c>
      <c r="B61" s="86" t="s">
        <v>109</v>
      </c>
      <c r="C61" s="129" t="s">
        <v>722</v>
      </c>
      <c r="D61" s="129">
        <v>11978</v>
      </c>
      <c r="E61" s="14">
        <v>91530</v>
      </c>
      <c r="F61" s="24">
        <v>91530</v>
      </c>
      <c r="G61" s="7">
        <f t="shared" si="0"/>
        <v>0</v>
      </c>
      <c r="H61" s="16"/>
      <c r="I61" s="8">
        <v>43797</v>
      </c>
      <c r="J61" s="129" t="s">
        <v>734</v>
      </c>
      <c r="K61" s="129" t="s">
        <v>14</v>
      </c>
      <c r="L61" s="129"/>
    </row>
    <row r="62" spans="1:12" ht="225" x14ac:dyDescent="0.25">
      <c r="A62" s="86" t="s">
        <v>102</v>
      </c>
      <c r="B62" s="86" t="s">
        <v>73</v>
      </c>
      <c r="C62" s="129" t="s">
        <v>722</v>
      </c>
      <c r="D62" s="129">
        <v>11978</v>
      </c>
      <c r="E62" s="14">
        <v>152766</v>
      </c>
      <c r="F62" s="15">
        <v>152766</v>
      </c>
      <c r="G62" s="7">
        <f t="shared" si="0"/>
        <v>0</v>
      </c>
      <c r="H62" s="16"/>
      <c r="I62" s="8">
        <v>43797</v>
      </c>
      <c r="J62" s="129" t="s">
        <v>735</v>
      </c>
      <c r="K62" s="129" t="s">
        <v>14</v>
      </c>
      <c r="L62" s="129"/>
    </row>
    <row r="63" spans="1:12" ht="60" x14ac:dyDescent="0.25">
      <c r="A63" s="86" t="s">
        <v>748</v>
      </c>
      <c r="B63" s="120" t="s">
        <v>750</v>
      </c>
      <c r="C63" s="52"/>
      <c r="D63" s="52" t="s">
        <v>826</v>
      </c>
      <c r="E63" s="84">
        <v>1</v>
      </c>
      <c r="F63" s="84">
        <v>0</v>
      </c>
      <c r="G63" s="7">
        <f t="shared" si="0"/>
        <v>1</v>
      </c>
      <c r="H63" s="52"/>
      <c r="I63" s="58">
        <v>44560</v>
      </c>
      <c r="J63" s="30" t="s">
        <v>825</v>
      </c>
      <c r="K63" s="30" t="s">
        <v>14</v>
      </c>
      <c r="L63" s="52"/>
    </row>
    <row r="64" spans="1:12" ht="60" x14ac:dyDescent="0.25">
      <c r="A64" s="86" t="s">
        <v>76</v>
      </c>
      <c r="B64" s="120" t="s">
        <v>749</v>
      </c>
      <c r="C64" s="52"/>
      <c r="D64" s="52" t="s">
        <v>827</v>
      </c>
      <c r="E64" s="84">
        <v>1</v>
      </c>
      <c r="F64" s="84">
        <v>0</v>
      </c>
      <c r="G64" s="7">
        <f t="shared" si="0"/>
        <v>1</v>
      </c>
      <c r="H64" s="52"/>
      <c r="I64" s="58">
        <v>44560</v>
      </c>
      <c r="J64" s="30" t="s">
        <v>825</v>
      </c>
      <c r="K64" s="30" t="s">
        <v>14</v>
      </c>
      <c r="L64" s="52"/>
    </row>
    <row r="65" spans="1:12" ht="60" x14ac:dyDescent="0.25">
      <c r="A65" s="86" t="s">
        <v>76</v>
      </c>
      <c r="B65" s="120" t="s">
        <v>751</v>
      </c>
      <c r="C65" s="52"/>
      <c r="D65" s="52" t="s">
        <v>828</v>
      </c>
      <c r="E65" s="84">
        <v>1</v>
      </c>
      <c r="F65" s="84">
        <v>0</v>
      </c>
      <c r="G65" s="7">
        <f t="shared" si="0"/>
        <v>1</v>
      </c>
      <c r="H65" s="52"/>
      <c r="I65" s="58">
        <v>44560</v>
      </c>
      <c r="J65" s="30" t="s">
        <v>825</v>
      </c>
      <c r="K65" s="30" t="s">
        <v>14</v>
      </c>
      <c r="L65" s="52"/>
    </row>
    <row r="66" spans="1:12" ht="60" x14ac:dyDescent="0.25">
      <c r="A66" s="86" t="s">
        <v>76</v>
      </c>
      <c r="B66" s="120" t="s">
        <v>752</v>
      </c>
      <c r="C66" s="52"/>
      <c r="D66" s="52" t="s">
        <v>829</v>
      </c>
      <c r="E66" s="84">
        <v>1</v>
      </c>
      <c r="F66" s="84">
        <v>0</v>
      </c>
      <c r="G66" s="7">
        <f t="shared" si="0"/>
        <v>1</v>
      </c>
      <c r="H66" s="52"/>
      <c r="I66" s="58">
        <v>44560</v>
      </c>
      <c r="J66" s="30" t="s">
        <v>825</v>
      </c>
      <c r="K66" s="30" t="s">
        <v>14</v>
      </c>
      <c r="L66" s="52"/>
    </row>
    <row r="67" spans="1:12" ht="60" x14ac:dyDescent="0.25">
      <c r="A67" s="86" t="s">
        <v>76</v>
      </c>
      <c r="B67" s="120" t="s">
        <v>753</v>
      </c>
      <c r="C67" s="52"/>
      <c r="D67" s="52" t="s">
        <v>830</v>
      </c>
      <c r="E67" s="84">
        <v>1</v>
      </c>
      <c r="F67" s="84">
        <v>0</v>
      </c>
      <c r="G67" s="7">
        <f t="shared" si="0"/>
        <v>1</v>
      </c>
      <c r="H67" s="52"/>
      <c r="I67" s="58">
        <v>44560</v>
      </c>
      <c r="J67" s="30" t="s">
        <v>825</v>
      </c>
      <c r="K67" s="30" t="s">
        <v>14</v>
      </c>
      <c r="L67" s="52"/>
    </row>
    <row r="68" spans="1:12" ht="60" x14ac:dyDescent="0.25">
      <c r="A68" s="86" t="s">
        <v>76</v>
      </c>
      <c r="B68" s="120" t="s">
        <v>754</v>
      </c>
      <c r="C68" s="52"/>
      <c r="D68" s="52" t="s">
        <v>831</v>
      </c>
      <c r="E68" s="84">
        <v>1</v>
      </c>
      <c r="F68" s="84">
        <v>0</v>
      </c>
      <c r="G68" s="7">
        <f t="shared" si="0"/>
        <v>1</v>
      </c>
      <c r="H68" s="52"/>
      <c r="I68" s="58">
        <v>44560</v>
      </c>
      <c r="J68" s="30" t="s">
        <v>825</v>
      </c>
      <c r="K68" s="30" t="s">
        <v>14</v>
      </c>
      <c r="L68" s="52"/>
    </row>
    <row r="69" spans="1:12" ht="60" x14ac:dyDescent="0.25">
      <c r="A69" s="86" t="s">
        <v>76</v>
      </c>
      <c r="B69" s="120" t="s">
        <v>755</v>
      </c>
      <c r="C69" s="52"/>
      <c r="D69" s="52" t="s">
        <v>832</v>
      </c>
      <c r="E69" s="84">
        <v>1</v>
      </c>
      <c r="F69" s="84">
        <v>0</v>
      </c>
      <c r="G69" s="7">
        <f t="shared" si="0"/>
        <v>1</v>
      </c>
      <c r="H69" s="52"/>
      <c r="I69" s="58">
        <v>44560</v>
      </c>
      <c r="J69" s="30" t="s">
        <v>825</v>
      </c>
      <c r="K69" s="30" t="s">
        <v>14</v>
      </c>
      <c r="L69" s="52"/>
    </row>
    <row r="70" spans="1:12" ht="60" x14ac:dyDescent="0.25">
      <c r="A70" s="86" t="s">
        <v>76</v>
      </c>
      <c r="B70" s="120" t="s">
        <v>756</v>
      </c>
      <c r="C70" s="52"/>
      <c r="D70" s="52" t="s">
        <v>833</v>
      </c>
      <c r="E70" s="84">
        <v>1</v>
      </c>
      <c r="F70" s="84">
        <v>0</v>
      </c>
      <c r="G70" s="7">
        <f t="shared" ref="G70:G104" si="1">E70-F70</f>
        <v>1</v>
      </c>
      <c r="H70" s="52"/>
      <c r="I70" s="58">
        <v>44560</v>
      </c>
      <c r="J70" s="30" t="s">
        <v>825</v>
      </c>
      <c r="K70" s="30" t="s">
        <v>14</v>
      </c>
      <c r="L70" s="52"/>
    </row>
    <row r="71" spans="1:12" ht="60" x14ac:dyDescent="0.25">
      <c r="A71" s="86" t="s">
        <v>76</v>
      </c>
      <c r="B71" s="120" t="s">
        <v>757</v>
      </c>
      <c r="C71" s="52"/>
      <c r="D71" s="52" t="s">
        <v>834</v>
      </c>
      <c r="E71" s="84">
        <v>1</v>
      </c>
      <c r="F71" s="84">
        <v>0</v>
      </c>
      <c r="G71" s="7">
        <f t="shared" si="1"/>
        <v>1</v>
      </c>
      <c r="H71" s="52"/>
      <c r="I71" s="58">
        <v>44560</v>
      </c>
      <c r="J71" s="30" t="s">
        <v>825</v>
      </c>
      <c r="K71" s="30" t="s">
        <v>14</v>
      </c>
      <c r="L71" s="52"/>
    </row>
    <row r="72" spans="1:12" ht="60" x14ac:dyDescent="0.25">
      <c r="A72" s="86" t="s">
        <v>76</v>
      </c>
      <c r="B72" s="120" t="s">
        <v>758</v>
      </c>
      <c r="C72" s="52"/>
      <c r="D72" s="52" t="s">
        <v>835</v>
      </c>
      <c r="E72" s="84">
        <v>1</v>
      </c>
      <c r="F72" s="84">
        <v>0</v>
      </c>
      <c r="G72" s="7">
        <f t="shared" si="1"/>
        <v>1</v>
      </c>
      <c r="H72" s="52"/>
      <c r="I72" s="58">
        <v>44560</v>
      </c>
      <c r="J72" s="30" t="s">
        <v>825</v>
      </c>
      <c r="K72" s="30" t="s">
        <v>14</v>
      </c>
      <c r="L72" s="52"/>
    </row>
    <row r="73" spans="1:12" ht="60" x14ac:dyDescent="0.25">
      <c r="A73" s="86" t="s">
        <v>76</v>
      </c>
      <c r="B73" s="120" t="s">
        <v>759</v>
      </c>
      <c r="C73" s="52"/>
      <c r="D73" s="52" t="s">
        <v>836</v>
      </c>
      <c r="E73" s="84">
        <v>1</v>
      </c>
      <c r="F73" s="84">
        <v>0</v>
      </c>
      <c r="G73" s="7">
        <f t="shared" si="1"/>
        <v>1</v>
      </c>
      <c r="H73" s="52"/>
      <c r="I73" s="58">
        <v>44560</v>
      </c>
      <c r="J73" s="30" t="s">
        <v>825</v>
      </c>
      <c r="K73" s="30" t="s">
        <v>14</v>
      </c>
      <c r="L73" s="52"/>
    </row>
    <row r="74" spans="1:12" ht="60" x14ac:dyDescent="0.25">
      <c r="A74" s="86" t="s">
        <v>76</v>
      </c>
      <c r="B74" s="120" t="s">
        <v>760</v>
      </c>
      <c r="C74" s="52"/>
      <c r="D74" s="52" t="s">
        <v>837</v>
      </c>
      <c r="E74" s="84">
        <v>1</v>
      </c>
      <c r="F74" s="84">
        <v>0</v>
      </c>
      <c r="G74" s="7">
        <f t="shared" si="1"/>
        <v>1</v>
      </c>
      <c r="H74" s="52"/>
      <c r="I74" s="58">
        <v>44560</v>
      </c>
      <c r="J74" s="30" t="s">
        <v>825</v>
      </c>
      <c r="K74" s="30" t="s">
        <v>14</v>
      </c>
      <c r="L74" s="52"/>
    </row>
    <row r="75" spans="1:12" ht="60" x14ac:dyDescent="0.25">
      <c r="A75" s="86" t="s">
        <v>76</v>
      </c>
      <c r="B75" s="120" t="s">
        <v>761</v>
      </c>
      <c r="C75" s="52"/>
      <c r="D75" s="52" t="s">
        <v>838</v>
      </c>
      <c r="E75" s="84">
        <v>1</v>
      </c>
      <c r="F75" s="84">
        <v>0</v>
      </c>
      <c r="G75" s="7">
        <f t="shared" si="1"/>
        <v>1</v>
      </c>
      <c r="H75" s="52"/>
      <c r="I75" s="58">
        <v>44560</v>
      </c>
      <c r="J75" s="30" t="s">
        <v>825</v>
      </c>
      <c r="K75" s="30" t="s">
        <v>14</v>
      </c>
      <c r="L75" s="52"/>
    </row>
    <row r="76" spans="1:12" ht="60" x14ac:dyDescent="0.25">
      <c r="A76" s="86" t="s">
        <v>76</v>
      </c>
      <c r="B76" s="120" t="s">
        <v>762</v>
      </c>
      <c r="C76" s="52"/>
      <c r="D76" s="52" t="s">
        <v>839</v>
      </c>
      <c r="E76" s="84">
        <v>1</v>
      </c>
      <c r="F76" s="84">
        <v>0</v>
      </c>
      <c r="G76" s="7">
        <f t="shared" si="1"/>
        <v>1</v>
      </c>
      <c r="H76" s="52"/>
      <c r="I76" s="58">
        <v>44560</v>
      </c>
      <c r="J76" s="30" t="s">
        <v>825</v>
      </c>
      <c r="K76" s="30" t="s">
        <v>14</v>
      </c>
      <c r="L76" s="52"/>
    </row>
    <row r="77" spans="1:12" ht="60" x14ac:dyDescent="0.25">
      <c r="A77" s="86" t="s">
        <v>76</v>
      </c>
      <c r="B77" s="120" t="s">
        <v>763</v>
      </c>
      <c r="C77" s="52"/>
      <c r="D77" s="52" t="s">
        <v>840</v>
      </c>
      <c r="E77" s="84">
        <v>1</v>
      </c>
      <c r="F77" s="84">
        <v>0</v>
      </c>
      <c r="G77" s="7">
        <f t="shared" si="1"/>
        <v>1</v>
      </c>
      <c r="H77" s="52"/>
      <c r="I77" s="58">
        <v>44560</v>
      </c>
      <c r="J77" s="30" t="s">
        <v>825</v>
      </c>
      <c r="K77" s="30" t="s">
        <v>14</v>
      </c>
      <c r="L77" s="52"/>
    </row>
    <row r="78" spans="1:12" ht="60" x14ac:dyDescent="0.25">
      <c r="A78" s="86" t="s">
        <v>764</v>
      </c>
      <c r="B78" s="120" t="s">
        <v>765</v>
      </c>
      <c r="C78" s="52"/>
      <c r="D78" s="52"/>
      <c r="E78" s="84">
        <v>969294.48</v>
      </c>
      <c r="F78" s="84">
        <v>0</v>
      </c>
      <c r="G78" s="7">
        <f t="shared" si="1"/>
        <v>969294.48</v>
      </c>
      <c r="H78" s="52"/>
      <c r="I78" s="58">
        <v>44270</v>
      </c>
      <c r="J78" s="30" t="s">
        <v>815</v>
      </c>
      <c r="K78" s="30" t="s">
        <v>14</v>
      </c>
      <c r="L78" s="52"/>
    </row>
    <row r="79" spans="1:12" ht="60" x14ac:dyDescent="0.25">
      <c r="A79" s="86" t="s">
        <v>766</v>
      </c>
      <c r="B79" s="120" t="s">
        <v>767</v>
      </c>
      <c r="C79" s="52"/>
      <c r="D79" s="52" t="s">
        <v>841</v>
      </c>
      <c r="E79" s="84">
        <v>1</v>
      </c>
      <c r="F79" s="84">
        <v>0</v>
      </c>
      <c r="G79" s="7">
        <f t="shared" si="1"/>
        <v>1</v>
      </c>
      <c r="H79" s="52"/>
      <c r="I79" s="58">
        <v>44560</v>
      </c>
      <c r="J79" s="30" t="s">
        <v>825</v>
      </c>
      <c r="K79" s="30" t="s">
        <v>14</v>
      </c>
      <c r="L79" s="52"/>
    </row>
    <row r="80" spans="1:12" ht="60" x14ac:dyDescent="0.25">
      <c r="A80" s="86" t="s">
        <v>768</v>
      </c>
      <c r="B80" s="120" t="s">
        <v>767</v>
      </c>
      <c r="C80" s="52"/>
      <c r="D80" s="52" t="s">
        <v>842</v>
      </c>
      <c r="E80" s="84">
        <v>1</v>
      </c>
      <c r="F80" s="84">
        <v>0</v>
      </c>
      <c r="G80" s="7">
        <f t="shared" si="1"/>
        <v>1</v>
      </c>
      <c r="H80" s="52"/>
      <c r="I80" s="58">
        <v>44560</v>
      </c>
      <c r="J80" s="30" t="s">
        <v>825</v>
      </c>
      <c r="K80" s="30" t="s">
        <v>14</v>
      </c>
      <c r="L80" s="52"/>
    </row>
    <row r="81" spans="1:12" ht="60" x14ac:dyDescent="0.25">
      <c r="A81" s="86" t="s">
        <v>769</v>
      </c>
      <c r="B81" s="120" t="s">
        <v>767</v>
      </c>
      <c r="C81" s="52"/>
      <c r="D81" s="52" t="s">
        <v>843</v>
      </c>
      <c r="E81" s="84">
        <v>1</v>
      </c>
      <c r="F81" s="84">
        <v>0</v>
      </c>
      <c r="G81" s="7">
        <f t="shared" si="1"/>
        <v>1</v>
      </c>
      <c r="H81" s="52"/>
      <c r="I81" s="58">
        <v>44560</v>
      </c>
      <c r="J81" s="30" t="s">
        <v>825</v>
      </c>
      <c r="K81" s="30" t="s">
        <v>14</v>
      </c>
      <c r="L81" s="52"/>
    </row>
    <row r="82" spans="1:12" ht="75" x14ac:dyDescent="0.25">
      <c r="A82" s="86" t="s">
        <v>770</v>
      </c>
      <c r="B82" s="120" t="s">
        <v>771</v>
      </c>
      <c r="C82" s="52"/>
      <c r="D82" s="30" t="s">
        <v>846</v>
      </c>
      <c r="E82" s="84">
        <v>4399297</v>
      </c>
      <c r="F82" s="84">
        <v>0</v>
      </c>
      <c r="G82" s="7">
        <f t="shared" si="1"/>
        <v>4399297</v>
      </c>
      <c r="H82" s="52"/>
      <c r="I82" s="58">
        <v>44439</v>
      </c>
      <c r="J82" s="30" t="s">
        <v>847</v>
      </c>
      <c r="K82" s="30" t="s">
        <v>14</v>
      </c>
      <c r="L82" s="52"/>
    </row>
    <row r="83" spans="1:12" ht="85.5" customHeight="1" x14ac:dyDescent="0.25">
      <c r="A83" s="86" t="s">
        <v>772</v>
      </c>
      <c r="B83" s="120" t="s">
        <v>773</v>
      </c>
      <c r="C83" s="52"/>
      <c r="D83" s="30" t="s">
        <v>844</v>
      </c>
      <c r="E83" s="84">
        <v>2732324</v>
      </c>
      <c r="F83" s="84">
        <v>0</v>
      </c>
      <c r="G83" s="7">
        <f t="shared" si="1"/>
        <v>2732324</v>
      </c>
      <c r="H83" s="52"/>
      <c r="I83" s="58">
        <v>44363</v>
      </c>
      <c r="J83" s="30" t="s">
        <v>845</v>
      </c>
      <c r="K83" s="30" t="s">
        <v>14</v>
      </c>
      <c r="L83" s="52"/>
    </row>
    <row r="84" spans="1:12" ht="60" x14ac:dyDescent="0.25">
      <c r="A84" s="86" t="s">
        <v>1004</v>
      </c>
      <c r="B84" s="86" t="s">
        <v>669</v>
      </c>
      <c r="C84" s="129" t="s">
        <v>670</v>
      </c>
      <c r="D84" s="43" t="s">
        <v>816</v>
      </c>
      <c r="E84" s="7">
        <v>195000</v>
      </c>
      <c r="F84" s="7">
        <v>0</v>
      </c>
      <c r="G84" s="7">
        <f t="shared" si="1"/>
        <v>195000</v>
      </c>
      <c r="H84" s="59">
        <v>19415500.829999998</v>
      </c>
      <c r="I84" s="8"/>
      <c r="J84" s="43" t="s">
        <v>817</v>
      </c>
      <c r="K84" s="129" t="s">
        <v>14</v>
      </c>
      <c r="L84" s="129"/>
    </row>
    <row r="85" spans="1:12" ht="60" x14ac:dyDescent="0.25">
      <c r="A85" s="86" t="s">
        <v>1005</v>
      </c>
      <c r="B85" s="86" t="s">
        <v>669</v>
      </c>
      <c r="C85" s="129" t="s">
        <v>670</v>
      </c>
      <c r="D85" s="43" t="s">
        <v>816</v>
      </c>
      <c r="E85" s="7">
        <v>195000</v>
      </c>
      <c r="F85" s="7">
        <v>0</v>
      </c>
      <c r="G85" s="7">
        <f t="shared" si="1"/>
        <v>195000</v>
      </c>
      <c r="H85" s="59">
        <v>19415500.829999998</v>
      </c>
      <c r="I85" s="8"/>
      <c r="J85" s="43" t="s">
        <v>818</v>
      </c>
      <c r="K85" s="129" t="s">
        <v>14</v>
      </c>
      <c r="L85" s="129"/>
    </row>
    <row r="86" spans="1:12" ht="60" x14ac:dyDescent="0.25">
      <c r="A86" s="86" t="s">
        <v>1006</v>
      </c>
      <c r="B86" s="86" t="s">
        <v>669</v>
      </c>
      <c r="C86" s="129" t="s">
        <v>670</v>
      </c>
      <c r="D86" s="43" t="s">
        <v>816</v>
      </c>
      <c r="E86" s="7">
        <v>195000</v>
      </c>
      <c r="F86" s="7">
        <v>0</v>
      </c>
      <c r="G86" s="7">
        <f t="shared" si="1"/>
        <v>195000</v>
      </c>
      <c r="H86" s="59">
        <v>19415500.829999998</v>
      </c>
      <c r="I86" s="8"/>
      <c r="J86" s="43" t="s">
        <v>819</v>
      </c>
      <c r="K86" s="129" t="s">
        <v>14</v>
      </c>
      <c r="L86" s="129"/>
    </row>
    <row r="87" spans="1:12" ht="60" x14ac:dyDescent="0.25">
      <c r="A87" s="86" t="s">
        <v>1007</v>
      </c>
      <c r="B87" s="86" t="s">
        <v>669</v>
      </c>
      <c r="C87" s="129" t="s">
        <v>670</v>
      </c>
      <c r="D87" s="43" t="s">
        <v>816</v>
      </c>
      <c r="E87" s="7">
        <v>195000</v>
      </c>
      <c r="F87" s="7">
        <v>0</v>
      </c>
      <c r="G87" s="7">
        <f t="shared" si="1"/>
        <v>195000</v>
      </c>
      <c r="H87" s="59">
        <v>19415500.829999998</v>
      </c>
      <c r="I87" s="8"/>
      <c r="J87" s="43" t="s">
        <v>820</v>
      </c>
      <c r="K87" s="129" t="s">
        <v>14</v>
      </c>
      <c r="L87" s="129"/>
    </row>
    <row r="88" spans="1:12" ht="75" customHeight="1" x14ac:dyDescent="0.25">
      <c r="A88" s="86" t="s">
        <v>1008</v>
      </c>
      <c r="B88" s="86" t="s">
        <v>669</v>
      </c>
      <c r="C88" s="129" t="s">
        <v>670</v>
      </c>
      <c r="D88" s="43" t="s">
        <v>816</v>
      </c>
      <c r="E88" s="7">
        <v>195000</v>
      </c>
      <c r="F88" s="7">
        <v>0</v>
      </c>
      <c r="G88" s="7">
        <f t="shared" si="1"/>
        <v>195000</v>
      </c>
      <c r="H88" s="59">
        <v>19415500.829999998</v>
      </c>
      <c r="I88" s="8"/>
      <c r="J88" s="43" t="s">
        <v>821</v>
      </c>
      <c r="K88" s="129" t="s">
        <v>14</v>
      </c>
      <c r="L88" s="129"/>
    </row>
    <row r="89" spans="1:12" ht="60" x14ac:dyDescent="0.25">
      <c r="A89" s="86" t="s">
        <v>1009</v>
      </c>
      <c r="B89" s="86" t="s">
        <v>669</v>
      </c>
      <c r="C89" s="129" t="s">
        <v>670</v>
      </c>
      <c r="D89" s="43" t="s">
        <v>816</v>
      </c>
      <c r="E89" s="7">
        <v>195000</v>
      </c>
      <c r="F89" s="7">
        <v>0</v>
      </c>
      <c r="G89" s="7">
        <f t="shared" si="1"/>
        <v>195000</v>
      </c>
      <c r="H89" s="59">
        <v>19415500.829999998</v>
      </c>
      <c r="I89" s="8"/>
      <c r="J89" s="43" t="s">
        <v>822</v>
      </c>
      <c r="K89" s="129" t="s">
        <v>14</v>
      </c>
      <c r="L89" s="129"/>
    </row>
    <row r="90" spans="1:12" ht="60" x14ac:dyDescent="0.25">
      <c r="A90" s="86" t="s">
        <v>1010</v>
      </c>
      <c r="B90" s="86" t="s">
        <v>669</v>
      </c>
      <c r="C90" s="129" t="s">
        <v>670</v>
      </c>
      <c r="D90" s="43" t="s">
        <v>816</v>
      </c>
      <c r="E90" s="7">
        <v>195000</v>
      </c>
      <c r="F90" s="7">
        <v>0</v>
      </c>
      <c r="G90" s="7">
        <f t="shared" si="1"/>
        <v>195000</v>
      </c>
      <c r="H90" s="59">
        <v>19415500.829999998</v>
      </c>
      <c r="I90" s="8"/>
      <c r="J90" s="43" t="s">
        <v>823</v>
      </c>
      <c r="K90" s="129" t="s">
        <v>14</v>
      </c>
      <c r="L90" s="129"/>
    </row>
    <row r="91" spans="1:12" s="70" customFormat="1" ht="60" x14ac:dyDescent="0.25">
      <c r="A91" s="89" t="s">
        <v>897</v>
      </c>
      <c r="B91" s="93" t="s">
        <v>901</v>
      </c>
      <c r="C91" s="69"/>
      <c r="D91" s="62" t="s">
        <v>902</v>
      </c>
      <c r="E91" s="85">
        <v>173069</v>
      </c>
      <c r="F91" s="85">
        <v>0</v>
      </c>
      <c r="G91" s="7">
        <f t="shared" si="1"/>
        <v>173069</v>
      </c>
      <c r="H91" s="69"/>
      <c r="I91" s="61">
        <v>44593</v>
      </c>
      <c r="J91" s="62" t="s">
        <v>903</v>
      </c>
      <c r="K91" s="129" t="s">
        <v>14</v>
      </c>
      <c r="L91" s="69"/>
    </row>
    <row r="92" spans="1:12" ht="60" x14ac:dyDescent="0.25">
      <c r="A92" s="86" t="s">
        <v>1011</v>
      </c>
      <c r="B92" s="86" t="s">
        <v>669</v>
      </c>
      <c r="C92" s="129" t="s">
        <v>670</v>
      </c>
      <c r="D92" s="43" t="s">
        <v>816</v>
      </c>
      <c r="E92" s="7">
        <v>195000</v>
      </c>
      <c r="F92" s="7">
        <v>0</v>
      </c>
      <c r="G92" s="7">
        <f t="shared" si="1"/>
        <v>195000</v>
      </c>
      <c r="H92" s="59">
        <v>19415500.829999998</v>
      </c>
      <c r="I92" s="8"/>
      <c r="J92" s="43" t="s">
        <v>906</v>
      </c>
      <c r="K92" s="129" t="s">
        <v>14</v>
      </c>
      <c r="L92" s="129"/>
    </row>
    <row r="93" spans="1:12" ht="60" x14ac:dyDescent="0.25">
      <c r="A93" s="86" t="s">
        <v>1012</v>
      </c>
      <c r="B93" s="86" t="s">
        <v>669</v>
      </c>
      <c r="C93" s="129" t="s">
        <v>670</v>
      </c>
      <c r="D93" s="43" t="s">
        <v>816</v>
      </c>
      <c r="E93" s="7">
        <v>195000</v>
      </c>
      <c r="F93" s="7">
        <v>0</v>
      </c>
      <c r="G93" s="7">
        <f t="shared" si="1"/>
        <v>195000</v>
      </c>
      <c r="H93" s="59">
        <v>19415500.829999998</v>
      </c>
      <c r="I93" s="8"/>
      <c r="J93" s="43" t="s">
        <v>906</v>
      </c>
      <c r="K93" s="129" t="s">
        <v>14</v>
      </c>
      <c r="L93" s="129"/>
    </row>
    <row r="94" spans="1:12" ht="60" x14ac:dyDescent="0.25">
      <c r="A94" s="86" t="s">
        <v>1013</v>
      </c>
      <c r="B94" s="86" t="s">
        <v>669</v>
      </c>
      <c r="C94" s="129" t="s">
        <v>670</v>
      </c>
      <c r="D94" s="43" t="s">
        <v>816</v>
      </c>
      <c r="E94" s="7">
        <v>195000</v>
      </c>
      <c r="F94" s="7">
        <v>0</v>
      </c>
      <c r="G94" s="7">
        <f t="shared" si="1"/>
        <v>195000</v>
      </c>
      <c r="H94" s="59">
        <v>19415500.829999998</v>
      </c>
      <c r="I94" s="8"/>
      <c r="J94" s="43" t="s">
        <v>906</v>
      </c>
      <c r="K94" s="129" t="s">
        <v>14</v>
      </c>
      <c r="L94" s="129"/>
    </row>
    <row r="95" spans="1:12" ht="60" x14ac:dyDescent="0.25">
      <c r="A95" s="86" t="s">
        <v>1014</v>
      </c>
      <c r="B95" s="86" t="s">
        <v>669</v>
      </c>
      <c r="C95" s="129" t="s">
        <v>670</v>
      </c>
      <c r="D95" s="43" t="s">
        <v>816</v>
      </c>
      <c r="E95" s="7">
        <v>195000</v>
      </c>
      <c r="F95" s="7">
        <v>0</v>
      </c>
      <c r="G95" s="7">
        <f t="shared" si="1"/>
        <v>195000</v>
      </c>
      <c r="H95" s="59">
        <v>19415500.829999998</v>
      </c>
      <c r="I95" s="8"/>
      <c r="J95" s="43" t="s">
        <v>906</v>
      </c>
      <c r="K95" s="129" t="s">
        <v>14</v>
      </c>
      <c r="L95" s="129"/>
    </row>
    <row r="96" spans="1:12" ht="60" x14ac:dyDescent="0.25">
      <c r="A96" s="86" t="s">
        <v>1015</v>
      </c>
      <c r="B96" s="86" t="s">
        <v>669</v>
      </c>
      <c r="C96" s="129" t="s">
        <v>670</v>
      </c>
      <c r="D96" s="43" t="s">
        <v>816</v>
      </c>
      <c r="E96" s="7">
        <v>975000</v>
      </c>
      <c r="F96" s="7">
        <v>0</v>
      </c>
      <c r="G96" s="7">
        <f t="shared" si="1"/>
        <v>975000</v>
      </c>
      <c r="H96" s="59">
        <v>19415500.829999998</v>
      </c>
      <c r="I96" s="8"/>
      <c r="J96" s="43" t="s">
        <v>906</v>
      </c>
      <c r="K96" s="129" t="s">
        <v>14</v>
      </c>
      <c r="L96" s="129"/>
    </row>
    <row r="97" spans="1:12" ht="60" x14ac:dyDescent="0.25">
      <c r="A97" s="86" t="s">
        <v>1016</v>
      </c>
      <c r="B97" s="86" t="s">
        <v>669</v>
      </c>
      <c r="C97" s="129" t="s">
        <v>670</v>
      </c>
      <c r="D97" s="43" t="s">
        <v>816</v>
      </c>
      <c r="E97" s="7">
        <v>195000</v>
      </c>
      <c r="F97" s="7">
        <v>0</v>
      </c>
      <c r="G97" s="7">
        <f t="shared" si="1"/>
        <v>195000</v>
      </c>
      <c r="H97" s="59">
        <v>19415500.829999998</v>
      </c>
      <c r="I97" s="8"/>
      <c r="J97" s="43" t="s">
        <v>907</v>
      </c>
      <c r="K97" s="129" t="s">
        <v>14</v>
      </c>
      <c r="L97" s="129"/>
    </row>
    <row r="98" spans="1:12" ht="60" x14ac:dyDescent="0.25">
      <c r="A98" s="86" t="s">
        <v>1017</v>
      </c>
      <c r="B98" s="86" t="s">
        <v>669</v>
      </c>
      <c r="C98" s="129" t="s">
        <v>670</v>
      </c>
      <c r="D98" s="43" t="s">
        <v>816</v>
      </c>
      <c r="E98" s="7">
        <v>195000</v>
      </c>
      <c r="F98" s="7">
        <v>0</v>
      </c>
      <c r="G98" s="7">
        <f t="shared" si="1"/>
        <v>195000</v>
      </c>
      <c r="H98" s="59">
        <v>19415500.829999998</v>
      </c>
      <c r="I98" s="8"/>
      <c r="J98" s="43" t="s">
        <v>908</v>
      </c>
      <c r="K98" s="129" t="s">
        <v>14</v>
      </c>
      <c r="L98" s="129"/>
    </row>
    <row r="99" spans="1:12" ht="60" x14ac:dyDescent="0.25">
      <c r="A99" s="86" t="s">
        <v>1018</v>
      </c>
      <c r="B99" s="86" t="s">
        <v>669</v>
      </c>
      <c r="C99" s="129" t="s">
        <v>670</v>
      </c>
      <c r="D99" s="43" t="s">
        <v>816</v>
      </c>
      <c r="E99" s="7">
        <v>195000</v>
      </c>
      <c r="F99" s="7">
        <v>0</v>
      </c>
      <c r="G99" s="7">
        <f t="shared" si="1"/>
        <v>195000</v>
      </c>
      <c r="H99" s="59">
        <v>19415500.829999998</v>
      </c>
      <c r="I99" s="8"/>
      <c r="J99" s="43" t="s">
        <v>908</v>
      </c>
      <c r="K99" s="129" t="s">
        <v>14</v>
      </c>
      <c r="L99" s="129"/>
    </row>
    <row r="100" spans="1:12" ht="90" x14ac:dyDescent="0.25">
      <c r="A100" s="86" t="s">
        <v>178</v>
      </c>
      <c r="B100" s="86" t="s">
        <v>1019</v>
      </c>
      <c r="C100" s="129" t="s">
        <v>904</v>
      </c>
      <c r="D100" s="43" t="s">
        <v>905</v>
      </c>
      <c r="E100" s="7">
        <v>377783.2</v>
      </c>
      <c r="F100" s="7">
        <v>0</v>
      </c>
      <c r="G100" s="7">
        <f t="shared" si="1"/>
        <v>377783.2</v>
      </c>
      <c r="H100" s="7">
        <v>377783.2</v>
      </c>
      <c r="I100" s="8"/>
      <c r="J100" s="129" t="s">
        <v>1020</v>
      </c>
      <c r="K100" s="129" t="s">
        <v>14</v>
      </c>
      <c r="L100" s="129"/>
    </row>
    <row r="101" spans="1:12" ht="90" x14ac:dyDescent="0.25">
      <c r="A101" s="86" t="s">
        <v>178</v>
      </c>
      <c r="B101" s="86" t="s">
        <v>909</v>
      </c>
      <c r="C101" s="129" t="s">
        <v>914</v>
      </c>
      <c r="D101" s="43" t="s">
        <v>915</v>
      </c>
      <c r="E101" s="7">
        <v>959318.28</v>
      </c>
      <c r="F101" s="7">
        <v>0</v>
      </c>
      <c r="G101" s="7">
        <f t="shared" si="1"/>
        <v>959318.28</v>
      </c>
      <c r="H101" s="59">
        <v>959318.28</v>
      </c>
      <c r="I101" s="8"/>
      <c r="J101" s="129" t="s">
        <v>971</v>
      </c>
      <c r="K101" s="129" t="s">
        <v>14</v>
      </c>
      <c r="L101" s="129"/>
    </row>
    <row r="102" spans="1:12" ht="90" x14ac:dyDescent="0.25">
      <c r="A102" s="86" t="s">
        <v>178</v>
      </c>
      <c r="B102" s="86" t="s">
        <v>932</v>
      </c>
      <c r="C102" s="129" t="s">
        <v>933</v>
      </c>
      <c r="D102" s="43" t="s">
        <v>934</v>
      </c>
      <c r="E102" s="7">
        <v>684030.6</v>
      </c>
      <c r="F102" s="7">
        <v>0</v>
      </c>
      <c r="G102" s="7">
        <f t="shared" si="1"/>
        <v>684030.6</v>
      </c>
      <c r="H102" s="59">
        <v>684030.6</v>
      </c>
      <c r="I102" s="8"/>
      <c r="J102" s="129" t="s">
        <v>968</v>
      </c>
      <c r="K102" s="129" t="s">
        <v>14</v>
      </c>
      <c r="L102" s="129"/>
    </row>
    <row r="103" spans="1:12" ht="90" x14ac:dyDescent="0.25">
      <c r="A103" s="86" t="s">
        <v>989</v>
      </c>
      <c r="B103" s="86" t="s">
        <v>990</v>
      </c>
      <c r="C103" s="129" t="s">
        <v>991</v>
      </c>
      <c r="D103" s="43" t="s">
        <v>992</v>
      </c>
      <c r="E103" s="7">
        <v>236743.43</v>
      </c>
      <c r="F103" s="7">
        <v>236743.43</v>
      </c>
      <c r="G103" s="7">
        <f t="shared" si="1"/>
        <v>0</v>
      </c>
      <c r="H103" s="59">
        <v>696347.97</v>
      </c>
      <c r="I103" s="8"/>
      <c r="J103" s="129" t="s">
        <v>993</v>
      </c>
      <c r="K103" s="129"/>
      <c r="L103" s="129"/>
    </row>
    <row r="104" spans="1:12" ht="90" x14ac:dyDescent="0.25">
      <c r="A104" s="86" t="s">
        <v>178</v>
      </c>
      <c r="B104" s="86" t="s">
        <v>1023</v>
      </c>
      <c r="C104" s="129" t="s">
        <v>1021</v>
      </c>
      <c r="D104" s="43" t="s">
        <v>1022</v>
      </c>
      <c r="E104" s="7">
        <v>331886</v>
      </c>
      <c r="F104" s="7">
        <v>0</v>
      </c>
      <c r="G104" s="7">
        <f t="shared" si="1"/>
        <v>331886</v>
      </c>
      <c r="H104" s="7">
        <v>331886</v>
      </c>
      <c r="I104" s="8"/>
      <c r="J104" s="129" t="s">
        <v>968</v>
      </c>
      <c r="K104" s="129" t="s">
        <v>14</v>
      </c>
      <c r="L104" s="129"/>
    </row>
    <row r="105" spans="1:12" ht="90" x14ac:dyDescent="0.25">
      <c r="A105" s="86" t="s">
        <v>178</v>
      </c>
      <c r="B105" s="86" t="s">
        <v>1024</v>
      </c>
      <c r="C105" s="129" t="s">
        <v>1025</v>
      </c>
      <c r="D105" s="43" t="s">
        <v>1026</v>
      </c>
      <c r="E105" s="7">
        <v>511795.6</v>
      </c>
      <c r="F105" s="7">
        <v>0</v>
      </c>
      <c r="G105" s="7">
        <f t="shared" ref="G105" si="2">E105-F105</f>
        <v>511795.6</v>
      </c>
      <c r="H105" s="7">
        <v>511795.6</v>
      </c>
      <c r="I105" s="8"/>
      <c r="J105" s="129" t="s">
        <v>1027</v>
      </c>
      <c r="K105" s="129" t="s">
        <v>14</v>
      </c>
      <c r="L105" s="129"/>
    </row>
    <row r="106" spans="1:12" ht="90" x14ac:dyDescent="0.25">
      <c r="A106" s="86" t="s">
        <v>1028</v>
      </c>
      <c r="B106" s="86" t="s">
        <v>1024</v>
      </c>
      <c r="C106" s="129"/>
      <c r="D106" s="43" t="s">
        <v>1026</v>
      </c>
      <c r="E106" s="7">
        <v>3053252.3</v>
      </c>
      <c r="F106" s="7">
        <v>0</v>
      </c>
      <c r="G106" s="7">
        <f t="shared" ref="G106" si="3">E106-F106</f>
        <v>3053252.3</v>
      </c>
      <c r="H106" s="7"/>
      <c r="I106" s="8"/>
      <c r="J106" s="129" t="s">
        <v>1027</v>
      </c>
      <c r="K106" s="129" t="s">
        <v>14</v>
      </c>
      <c r="L106" s="129"/>
    </row>
    <row r="107" spans="1:12" x14ac:dyDescent="0.25">
      <c r="A107" s="86"/>
      <c r="B107" s="86"/>
      <c r="C107" s="129"/>
      <c r="D107" s="43"/>
      <c r="E107" s="7"/>
      <c r="F107" s="7"/>
      <c r="G107" s="7"/>
      <c r="H107" s="7"/>
      <c r="I107" s="8"/>
      <c r="J107" s="129"/>
      <c r="K107" s="129"/>
      <c r="L107" s="129"/>
    </row>
    <row r="108" spans="1:12" x14ac:dyDescent="0.25">
      <c r="A108" s="86"/>
      <c r="B108" s="86"/>
      <c r="C108" s="129"/>
      <c r="D108" s="43"/>
      <c r="E108" s="7"/>
      <c r="F108" s="7"/>
      <c r="G108" s="7"/>
      <c r="H108" s="7"/>
      <c r="I108" s="8"/>
      <c r="J108" s="129"/>
      <c r="K108" s="129"/>
      <c r="L108" s="129"/>
    </row>
    <row r="109" spans="1:12" x14ac:dyDescent="0.25">
      <c r="A109" s="86"/>
      <c r="B109" s="86"/>
      <c r="C109" s="129"/>
      <c r="D109" s="43"/>
      <c r="E109" s="7"/>
      <c r="F109" s="7"/>
      <c r="G109" s="7"/>
      <c r="H109" s="7"/>
      <c r="I109" s="8"/>
      <c r="J109" s="129"/>
      <c r="K109" s="129"/>
      <c r="L109" s="129"/>
    </row>
    <row r="110" spans="1:12" x14ac:dyDescent="0.25">
      <c r="A110" s="86"/>
      <c r="B110" s="86"/>
      <c r="C110" s="129"/>
      <c r="D110" s="43"/>
      <c r="E110" s="73">
        <f>SUM(E5:E106)</f>
        <v>325069414.36000007</v>
      </c>
      <c r="F110" s="73">
        <f>SUM(F5:F106)</f>
        <v>227773052.14000005</v>
      </c>
      <c r="G110" s="7"/>
      <c r="H110" s="59"/>
      <c r="I110" s="8"/>
      <c r="J110" s="43"/>
      <c r="K110" s="129"/>
      <c r="L110" s="129"/>
    </row>
    <row r="111" spans="1:12" s="111" customFormat="1" x14ac:dyDescent="0.25">
      <c r="A111" s="159" t="s">
        <v>155</v>
      </c>
      <c r="B111" s="160"/>
      <c r="C111" s="9"/>
      <c r="D111" s="9"/>
      <c r="E111" s="124">
        <f>E110-E46-E41-E35-E30</f>
        <v>189231326.36000007</v>
      </c>
      <c r="F111" s="124">
        <f>F110-F46-F41-F35-F30</f>
        <v>115062798.35000001</v>
      </c>
      <c r="G111" s="10"/>
      <c r="H111" s="9"/>
      <c r="I111" s="12"/>
      <c r="J111" s="9"/>
      <c r="K111" s="108"/>
      <c r="L111" s="108"/>
    </row>
  </sheetData>
  <mergeCells count="11">
    <mergeCell ref="E3:G3"/>
    <mergeCell ref="A1:D1"/>
    <mergeCell ref="A3:A4"/>
    <mergeCell ref="B3:B4"/>
    <mergeCell ref="C3:C4"/>
    <mergeCell ref="D3:D4"/>
    <mergeCell ref="H3:H4"/>
    <mergeCell ref="I3:I4"/>
    <mergeCell ref="J3:J4"/>
    <mergeCell ref="K3:K4"/>
    <mergeCell ref="L3:L4"/>
  </mergeCells>
  <pageMargins left="0.78740157480314965" right="0.23622047244094491" top="0.74803149606299213" bottom="0.74803149606299213" header="0.31496062992125984" footer="0.31496062992125984"/>
  <pageSetup paperSize="9" scale="37" orientation="portrait" verticalDpi="0" r:id="rId1"/>
  <rowBreaks count="1" manualBreakCount="1">
    <brk id="2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view="pageBreakPreview" zoomScale="60" zoomScaleNormal="100" workbookViewId="0">
      <selection activeCell="J7" sqref="J7"/>
    </sheetView>
  </sheetViews>
  <sheetFormatPr defaultRowHeight="15" x14ac:dyDescent="0.25"/>
  <cols>
    <col min="1" max="1" width="18.140625" customWidth="1"/>
    <col min="2" max="2" width="21.28515625" customWidth="1"/>
    <col min="3" max="3" width="20.28515625" customWidth="1"/>
    <col min="4" max="4" width="17.28515625" customWidth="1"/>
    <col min="5" max="5" width="16.5703125" style="55" customWidth="1"/>
    <col min="6" max="6" width="19.5703125" customWidth="1"/>
    <col min="7" max="7" width="15.28515625" customWidth="1"/>
    <col min="8" max="8" width="16.5703125" customWidth="1"/>
    <col min="9" max="9" width="16.7109375" customWidth="1"/>
    <col min="10" max="10" width="31.28515625" customWidth="1"/>
    <col min="11" max="11" width="18" customWidth="1"/>
    <col min="12" max="12" width="20.85546875" customWidth="1"/>
  </cols>
  <sheetData>
    <row r="1" spans="1:12" ht="35.25" customHeight="1" x14ac:dyDescent="0.25">
      <c r="A1" s="228" t="s">
        <v>704</v>
      </c>
      <c r="B1" s="228"/>
      <c r="C1" s="228"/>
      <c r="D1" s="228"/>
      <c r="E1" s="228"/>
      <c r="F1" s="228"/>
    </row>
    <row r="3" spans="1:12" s="165" customFormat="1" ht="106.5" customHeight="1" x14ac:dyDescent="0.25">
      <c r="A3" s="220" t="s">
        <v>0</v>
      </c>
      <c r="B3" s="220" t="s">
        <v>1</v>
      </c>
      <c r="C3" s="220" t="s">
        <v>2</v>
      </c>
      <c r="D3" s="220" t="s">
        <v>3</v>
      </c>
      <c r="E3" s="222" t="s">
        <v>4</v>
      </c>
      <c r="F3" s="223"/>
      <c r="G3" s="224"/>
      <c r="H3" s="220" t="s">
        <v>5</v>
      </c>
      <c r="I3" s="220" t="s">
        <v>6</v>
      </c>
      <c r="J3" s="220" t="s">
        <v>7</v>
      </c>
      <c r="K3" s="220" t="s">
        <v>8</v>
      </c>
      <c r="L3" s="220" t="s">
        <v>9</v>
      </c>
    </row>
    <row r="4" spans="1:12" s="165" customFormat="1" ht="106.5" customHeight="1" x14ac:dyDescent="0.25">
      <c r="A4" s="221"/>
      <c r="B4" s="221"/>
      <c r="C4" s="221"/>
      <c r="D4" s="221"/>
      <c r="E4" s="125" t="s">
        <v>10</v>
      </c>
      <c r="F4" s="126" t="s">
        <v>11</v>
      </c>
      <c r="G4" s="126" t="s">
        <v>12</v>
      </c>
      <c r="H4" s="221"/>
      <c r="I4" s="221"/>
      <c r="J4" s="221"/>
      <c r="K4" s="221"/>
      <c r="L4" s="221"/>
    </row>
    <row r="5" spans="1:12" ht="182.25" customHeight="1" x14ac:dyDescent="0.25">
      <c r="A5" s="32" t="s">
        <v>178</v>
      </c>
      <c r="B5" s="32" t="s">
        <v>412</v>
      </c>
      <c r="C5" s="32" t="s">
        <v>413</v>
      </c>
      <c r="D5" s="32" t="s">
        <v>414</v>
      </c>
      <c r="E5" s="7">
        <v>291164.40000000002</v>
      </c>
      <c r="F5" s="7">
        <v>0</v>
      </c>
      <c r="G5" s="7">
        <f>E5-F5</f>
        <v>291164.40000000002</v>
      </c>
      <c r="H5" s="7">
        <v>291164.40000000002</v>
      </c>
      <c r="I5" s="8">
        <v>42787</v>
      </c>
      <c r="J5" s="32" t="s">
        <v>415</v>
      </c>
      <c r="K5" s="32" t="s">
        <v>14</v>
      </c>
      <c r="L5" s="6"/>
    </row>
    <row r="6" spans="1:12" ht="65.25" customHeight="1" x14ac:dyDescent="0.25">
      <c r="A6" s="32" t="s">
        <v>178</v>
      </c>
      <c r="B6" s="32" t="s">
        <v>570</v>
      </c>
      <c r="C6" s="32" t="s">
        <v>571</v>
      </c>
      <c r="D6" s="32" t="s">
        <v>572</v>
      </c>
      <c r="E6" s="7">
        <v>279069</v>
      </c>
      <c r="F6" s="7">
        <v>0</v>
      </c>
      <c r="G6" s="7">
        <f t="shared" ref="G6:G8" si="0">E6-F6</f>
        <v>279069</v>
      </c>
      <c r="H6" s="7">
        <v>279069</v>
      </c>
      <c r="I6" s="8">
        <v>43445</v>
      </c>
      <c r="J6" s="32" t="s">
        <v>573</v>
      </c>
      <c r="K6" s="32" t="s">
        <v>14</v>
      </c>
      <c r="L6" s="6"/>
    </row>
    <row r="7" spans="1:12" ht="67.5" customHeight="1" x14ac:dyDescent="0.25">
      <c r="A7" s="50" t="s">
        <v>178</v>
      </c>
      <c r="B7" s="50" t="s">
        <v>713</v>
      </c>
      <c r="C7" s="50" t="s">
        <v>652</v>
      </c>
      <c r="D7" s="50" t="s">
        <v>653</v>
      </c>
      <c r="E7" s="7">
        <v>250142</v>
      </c>
      <c r="F7" s="7">
        <v>0</v>
      </c>
      <c r="G7" s="7">
        <f t="shared" si="0"/>
        <v>250142</v>
      </c>
      <c r="H7" s="7">
        <v>250142</v>
      </c>
      <c r="I7" s="8">
        <v>43634</v>
      </c>
      <c r="J7" s="50" t="s">
        <v>654</v>
      </c>
      <c r="K7" s="50" t="s">
        <v>14</v>
      </c>
      <c r="L7" s="5"/>
    </row>
    <row r="8" spans="1:12" ht="116.25" customHeight="1" x14ac:dyDescent="0.25">
      <c r="A8" s="64" t="s">
        <v>178</v>
      </c>
      <c r="B8" s="65" t="s">
        <v>899</v>
      </c>
      <c r="C8" s="64" t="s">
        <v>898</v>
      </c>
      <c r="D8" s="64" t="s">
        <v>900</v>
      </c>
      <c r="E8" s="7">
        <v>9002.52</v>
      </c>
      <c r="F8" s="7">
        <v>0</v>
      </c>
      <c r="G8" s="7">
        <f t="shared" si="0"/>
        <v>9002.52</v>
      </c>
      <c r="H8" s="7">
        <v>9002.52</v>
      </c>
      <c r="I8" s="8">
        <v>44909</v>
      </c>
      <c r="J8" s="129" t="s">
        <v>967</v>
      </c>
      <c r="K8" s="64" t="s">
        <v>14</v>
      </c>
      <c r="L8" s="5"/>
    </row>
    <row r="9" spans="1:12" ht="32.25" customHeight="1" x14ac:dyDescent="0.25">
      <c r="A9" s="67"/>
      <c r="B9" s="67"/>
      <c r="C9" s="67"/>
      <c r="D9" s="67"/>
      <c r="E9" s="104"/>
      <c r="F9" s="67"/>
      <c r="G9" s="67"/>
      <c r="H9" s="67"/>
      <c r="I9" s="67"/>
      <c r="J9" s="67"/>
      <c r="K9" s="67"/>
      <c r="L9" s="67"/>
    </row>
    <row r="10" spans="1:12" s="111" customFormat="1" x14ac:dyDescent="0.25">
      <c r="A10" s="121" t="s">
        <v>155</v>
      </c>
      <c r="B10" s="9"/>
      <c r="C10" s="9"/>
      <c r="D10" s="9"/>
      <c r="E10" s="10">
        <f>SUM(E5:E9)</f>
        <v>829377.92</v>
      </c>
      <c r="F10" s="10"/>
      <c r="G10" s="10"/>
      <c r="H10" s="10"/>
      <c r="I10" s="12"/>
      <c r="J10" s="122"/>
      <c r="K10" s="122"/>
      <c r="L10" s="123"/>
    </row>
  </sheetData>
  <mergeCells count="11">
    <mergeCell ref="H3:H4"/>
    <mergeCell ref="I3:I4"/>
    <mergeCell ref="J3:J4"/>
    <mergeCell ref="K3:K4"/>
    <mergeCell ref="L3:L4"/>
    <mergeCell ref="E3:G3"/>
    <mergeCell ref="A1:F1"/>
    <mergeCell ref="A3:A4"/>
    <mergeCell ref="B3:B4"/>
    <mergeCell ref="C3:C4"/>
    <mergeCell ref="D3:D4"/>
  </mergeCells>
  <pageMargins left="0.78740157480314965" right="0.70866141732283472" top="0.74803149606299213" bottom="0.74803149606299213" header="0.31496062992125984" footer="0.31496062992125984"/>
  <pageSetup paperSize="9" scale="37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"/>
  <sheetViews>
    <sheetView workbookViewId="0">
      <selection activeCell="O18" sqref="O18"/>
    </sheetView>
  </sheetViews>
  <sheetFormatPr defaultRowHeight="15" x14ac:dyDescent="0.25"/>
  <cols>
    <col min="8" max="8" width="6.85546875" customWidth="1"/>
    <col min="9" max="9" width="9.140625" hidden="1" customWidth="1"/>
    <col min="10" max="10" width="5.85546875" customWidth="1"/>
    <col min="11" max="11" width="9.140625" hidden="1" customWidth="1"/>
  </cols>
  <sheetData>
    <row r="1" spans="1:11" ht="43.5" customHeight="1" x14ac:dyDescent="0.25">
      <c r="A1" s="208" t="s">
        <v>700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</row>
  </sheetData>
  <mergeCells count="1">
    <mergeCell ref="A1:K1"/>
  </mergeCells>
  <pageMargins left="0.78740157480314965" right="0.70866141732283472" top="1.9685039370078741" bottom="0.74803149606299213" header="0.31496062992125984" footer="0.31496062992125984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48573"/>
  <sheetViews>
    <sheetView view="pageBreakPreview" zoomScale="70" zoomScaleNormal="100" zoomScaleSheetLayoutView="70" workbookViewId="0">
      <pane ySplit="1" topLeftCell="A199" activePane="bottomLeft" state="frozen"/>
      <selection pane="bottomLeft" activeCell="C205" sqref="C205"/>
    </sheetView>
  </sheetViews>
  <sheetFormatPr defaultRowHeight="15" x14ac:dyDescent="0.25"/>
  <cols>
    <col min="2" max="2" width="38.28515625" style="143" customWidth="1"/>
    <col min="3" max="3" width="16.140625" style="181" customWidth="1"/>
    <col min="4" max="4" width="16.140625" style="88" customWidth="1"/>
    <col min="5" max="5" width="15.42578125" customWidth="1"/>
    <col min="6" max="6" width="17" style="75" customWidth="1"/>
    <col min="7" max="7" width="36" style="75" customWidth="1"/>
    <col min="8" max="8" width="23.85546875" customWidth="1"/>
    <col min="9" max="9" width="24.85546875" style="67" customWidth="1"/>
  </cols>
  <sheetData>
    <row r="1" spans="1:9" ht="20.25" x14ac:dyDescent="0.25">
      <c r="B1" s="229" t="s">
        <v>705</v>
      </c>
      <c r="C1" s="229"/>
      <c r="D1" s="229"/>
      <c r="E1" s="229"/>
      <c r="F1" s="229"/>
      <c r="G1" s="188"/>
      <c r="H1" s="189"/>
      <c r="I1" s="190"/>
    </row>
    <row r="2" spans="1:9" x14ac:dyDescent="0.25">
      <c r="B2" s="191"/>
      <c r="C2" s="192"/>
      <c r="D2" s="193"/>
      <c r="E2" s="189"/>
      <c r="F2" s="188"/>
      <c r="G2" s="188"/>
      <c r="H2" s="189"/>
      <c r="I2" s="190"/>
    </row>
    <row r="3" spans="1:9" ht="126.75" customHeight="1" x14ac:dyDescent="0.25">
      <c r="B3" s="218" t="s">
        <v>197</v>
      </c>
      <c r="C3" s="214" t="s">
        <v>198</v>
      </c>
      <c r="D3" s="214"/>
      <c r="E3" s="214"/>
      <c r="F3" s="210" t="s">
        <v>199</v>
      </c>
      <c r="G3" s="210" t="s">
        <v>200</v>
      </c>
      <c r="H3" s="210" t="s">
        <v>201</v>
      </c>
      <c r="I3" s="210" t="s">
        <v>202</v>
      </c>
    </row>
    <row r="4" spans="1:9" ht="41.25" customHeight="1" x14ac:dyDescent="0.25">
      <c r="B4" s="219"/>
      <c r="C4" s="42" t="s">
        <v>10</v>
      </c>
      <c r="D4" s="184" t="s">
        <v>11</v>
      </c>
      <c r="E4" s="179" t="s">
        <v>12</v>
      </c>
      <c r="F4" s="211"/>
      <c r="G4" s="211"/>
      <c r="H4" s="211"/>
      <c r="I4" s="211"/>
    </row>
    <row r="5" spans="1:9" ht="45" x14ac:dyDescent="0.25">
      <c r="A5">
        <v>1</v>
      </c>
      <c r="B5" s="142" t="s">
        <v>203</v>
      </c>
      <c r="C5" s="42">
        <v>12464</v>
      </c>
      <c r="D5" s="42">
        <v>12464</v>
      </c>
      <c r="E5" s="37">
        <f>C5-D5</f>
        <v>0</v>
      </c>
      <c r="F5" s="38">
        <v>39709</v>
      </c>
      <c r="G5" s="179" t="s">
        <v>204</v>
      </c>
      <c r="H5" s="128" t="s">
        <v>14</v>
      </c>
      <c r="I5" s="194"/>
    </row>
    <row r="6" spans="1:9" ht="45" x14ac:dyDescent="0.25">
      <c r="A6">
        <v>2</v>
      </c>
      <c r="B6" s="142" t="s">
        <v>205</v>
      </c>
      <c r="C6" s="42">
        <v>9500</v>
      </c>
      <c r="D6" s="42">
        <v>9500</v>
      </c>
      <c r="E6" s="37">
        <f t="shared" ref="E6:E69" si="0">C6-D6</f>
        <v>0</v>
      </c>
      <c r="F6" s="38">
        <v>39212</v>
      </c>
      <c r="G6" s="179" t="s">
        <v>447</v>
      </c>
      <c r="H6" s="128" t="s">
        <v>14</v>
      </c>
      <c r="I6" s="194"/>
    </row>
    <row r="7" spans="1:9" ht="45" x14ac:dyDescent="0.25">
      <c r="A7">
        <v>3</v>
      </c>
      <c r="B7" s="142" t="s">
        <v>206</v>
      </c>
      <c r="C7" s="42">
        <v>16750</v>
      </c>
      <c r="D7" s="42">
        <v>16750</v>
      </c>
      <c r="E7" s="37">
        <f t="shared" si="0"/>
        <v>0</v>
      </c>
      <c r="F7" s="38">
        <v>39435</v>
      </c>
      <c r="G7" s="179" t="s">
        <v>447</v>
      </c>
      <c r="H7" s="128" t="s">
        <v>14</v>
      </c>
      <c r="I7" s="194"/>
    </row>
    <row r="8" spans="1:9" ht="45" x14ac:dyDescent="0.25">
      <c r="A8">
        <v>4</v>
      </c>
      <c r="B8" s="142" t="s">
        <v>207</v>
      </c>
      <c r="C8" s="42">
        <v>3120</v>
      </c>
      <c r="D8" s="42">
        <v>3120</v>
      </c>
      <c r="E8" s="37">
        <f t="shared" si="0"/>
        <v>0</v>
      </c>
      <c r="F8" s="38">
        <v>40483</v>
      </c>
      <c r="G8" s="179" t="s">
        <v>208</v>
      </c>
      <c r="H8" s="128" t="s">
        <v>14</v>
      </c>
      <c r="I8" s="194"/>
    </row>
    <row r="9" spans="1:9" ht="45" x14ac:dyDescent="0.25">
      <c r="A9">
        <v>5</v>
      </c>
      <c r="B9" s="142" t="s">
        <v>209</v>
      </c>
      <c r="C9" s="42">
        <v>28580.89</v>
      </c>
      <c r="D9" s="42">
        <v>28580.89</v>
      </c>
      <c r="E9" s="37">
        <f t="shared" si="0"/>
        <v>0</v>
      </c>
      <c r="F9" s="38">
        <v>39420</v>
      </c>
      <c r="G9" s="179" t="s">
        <v>447</v>
      </c>
      <c r="H9" s="128" t="s">
        <v>14</v>
      </c>
      <c r="I9" s="194"/>
    </row>
    <row r="10" spans="1:9" ht="45" x14ac:dyDescent="0.25">
      <c r="A10">
        <v>6</v>
      </c>
      <c r="B10" s="142" t="s">
        <v>210</v>
      </c>
      <c r="C10" s="42">
        <v>32774</v>
      </c>
      <c r="D10" s="42">
        <v>32774</v>
      </c>
      <c r="E10" s="37">
        <f t="shared" si="0"/>
        <v>0</v>
      </c>
      <c r="F10" s="38">
        <v>40529</v>
      </c>
      <c r="G10" s="179" t="s">
        <v>447</v>
      </c>
      <c r="H10" s="128" t="s">
        <v>14</v>
      </c>
      <c r="I10" s="194"/>
    </row>
    <row r="11" spans="1:9" ht="45" x14ac:dyDescent="0.25">
      <c r="A11">
        <v>7</v>
      </c>
      <c r="B11" s="142" t="s">
        <v>211</v>
      </c>
      <c r="C11" s="42">
        <v>18995</v>
      </c>
      <c r="D11" s="42">
        <v>18995</v>
      </c>
      <c r="E11" s="37">
        <f t="shared" si="0"/>
        <v>0</v>
      </c>
      <c r="F11" s="38">
        <v>40651</v>
      </c>
      <c r="G11" s="179" t="s">
        <v>212</v>
      </c>
      <c r="H11" s="128" t="s">
        <v>14</v>
      </c>
      <c r="I11" s="194"/>
    </row>
    <row r="12" spans="1:9" ht="120" x14ac:dyDescent="0.25">
      <c r="A12">
        <v>8</v>
      </c>
      <c r="B12" s="142" t="s">
        <v>213</v>
      </c>
      <c r="C12" s="42">
        <v>9690</v>
      </c>
      <c r="D12" s="42">
        <v>9690</v>
      </c>
      <c r="E12" s="37">
        <f t="shared" si="0"/>
        <v>0</v>
      </c>
      <c r="F12" s="38">
        <v>39079</v>
      </c>
      <c r="G12" s="179" t="s">
        <v>461</v>
      </c>
      <c r="H12" s="128" t="s">
        <v>14</v>
      </c>
      <c r="I12" s="194"/>
    </row>
    <row r="13" spans="1:9" ht="45" x14ac:dyDescent="0.25">
      <c r="A13">
        <v>9</v>
      </c>
      <c r="B13" s="142" t="s">
        <v>214</v>
      </c>
      <c r="C13" s="42">
        <v>7559.6</v>
      </c>
      <c r="D13" s="42">
        <v>7559.6</v>
      </c>
      <c r="E13" s="37">
        <f t="shared" si="0"/>
        <v>0</v>
      </c>
      <c r="F13" s="38">
        <v>39790</v>
      </c>
      <c r="G13" s="179" t="s">
        <v>215</v>
      </c>
      <c r="H13" s="128" t="s">
        <v>14</v>
      </c>
      <c r="I13" s="194"/>
    </row>
    <row r="14" spans="1:9" ht="45" x14ac:dyDescent="0.25">
      <c r="A14">
        <v>10</v>
      </c>
      <c r="B14" s="142" t="s">
        <v>216</v>
      </c>
      <c r="C14" s="42">
        <v>8480</v>
      </c>
      <c r="D14" s="42">
        <v>8480</v>
      </c>
      <c r="E14" s="37">
        <f t="shared" si="0"/>
        <v>0</v>
      </c>
      <c r="F14" s="38">
        <v>40953</v>
      </c>
      <c r="G14" s="179" t="s">
        <v>217</v>
      </c>
      <c r="H14" s="128" t="s">
        <v>14</v>
      </c>
      <c r="I14" s="194"/>
    </row>
    <row r="15" spans="1:9" ht="45" x14ac:dyDescent="0.25">
      <c r="A15">
        <v>11</v>
      </c>
      <c r="B15" s="142" t="s">
        <v>224</v>
      </c>
      <c r="C15" s="42">
        <v>31772.32</v>
      </c>
      <c r="D15" s="42">
        <v>31772.32</v>
      </c>
      <c r="E15" s="37">
        <f t="shared" si="0"/>
        <v>0</v>
      </c>
      <c r="F15" s="56">
        <v>39751</v>
      </c>
      <c r="G15" s="187" t="s">
        <v>225</v>
      </c>
      <c r="H15" s="138" t="s">
        <v>14</v>
      </c>
      <c r="I15" s="195"/>
    </row>
    <row r="16" spans="1:9" ht="45" x14ac:dyDescent="0.25">
      <c r="A16">
        <v>12</v>
      </c>
      <c r="B16" s="142" t="s">
        <v>228</v>
      </c>
      <c r="C16" s="42">
        <v>3600</v>
      </c>
      <c r="D16" s="42">
        <v>3600</v>
      </c>
      <c r="E16" s="37">
        <f t="shared" si="0"/>
        <v>0</v>
      </c>
      <c r="F16" s="38">
        <v>40651</v>
      </c>
      <c r="G16" s="179" t="s">
        <v>212</v>
      </c>
      <c r="H16" s="128" t="s">
        <v>14</v>
      </c>
      <c r="I16" s="194"/>
    </row>
    <row r="17" spans="1:9" ht="45" x14ac:dyDescent="0.25">
      <c r="A17">
        <v>13</v>
      </c>
      <c r="B17" s="142" t="s">
        <v>921</v>
      </c>
      <c r="C17" s="42">
        <v>4795</v>
      </c>
      <c r="D17" s="42">
        <v>4795</v>
      </c>
      <c r="E17" s="37">
        <f t="shared" si="0"/>
        <v>0</v>
      </c>
      <c r="F17" s="38">
        <v>40150</v>
      </c>
      <c r="G17" s="179" t="s">
        <v>920</v>
      </c>
      <c r="H17" s="128" t="s">
        <v>14</v>
      </c>
      <c r="I17" s="194"/>
    </row>
    <row r="18" spans="1:9" ht="45" x14ac:dyDescent="0.25">
      <c r="A18">
        <v>14</v>
      </c>
      <c r="B18" s="142" t="s">
        <v>229</v>
      </c>
      <c r="C18" s="42">
        <v>4090</v>
      </c>
      <c r="D18" s="42">
        <v>4090</v>
      </c>
      <c r="E18" s="37">
        <f t="shared" si="0"/>
        <v>0</v>
      </c>
      <c r="F18" s="38">
        <v>40645</v>
      </c>
      <c r="G18" s="179" t="s">
        <v>230</v>
      </c>
      <c r="H18" s="128" t="s">
        <v>14</v>
      </c>
      <c r="I18" s="194"/>
    </row>
    <row r="19" spans="1:9" ht="45" x14ac:dyDescent="0.25">
      <c r="A19">
        <v>15</v>
      </c>
      <c r="B19" s="142" t="s">
        <v>231</v>
      </c>
      <c r="C19" s="42">
        <v>44741.27</v>
      </c>
      <c r="D19" s="42">
        <v>44741.27</v>
      </c>
      <c r="E19" s="37">
        <f t="shared" si="0"/>
        <v>0</v>
      </c>
      <c r="F19" s="38">
        <v>39079</v>
      </c>
      <c r="G19" s="179" t="s">
        <v>447</v>
      </c>
      <c r="H19" s="128" t="s">
        <v>14</v>
      </c>
      <c r="I19" s="194"/>
    </row>
    <row r="20" spans="1:9" ht="45" x14ac:dyDescent="0.25">
      <c r="A20">
        <v>16</v>
      </c>
      <c r="B20" s="142" t="s">
        <v>232</v>
      </c>
      <c r="C20" s="42">
        <v>47770.15</v>
      </c>
      <c r="D20" s="42">
        <v>47770.15</v>
      </c>
      <c r="E20" s="37">
        <f t="shared" si="0"/>
        <v>0</v>
      </c>
      <c r="F20" s="38">
        <v>41052</v>
      </c>
      <c r="G20" s="179" t="s">
        <v>233</v>
      </c>
      <c r="H20" s="128" t="s">
        <v>14</v>
      </c>
      <c r="I20" s="194"/>
    </row>
    <row r="21" spans="1:9" ht="45" x14ac:dyDescent="0.25">
      <c r="A21">
        <v>17</v>
      </c>
      <c r="B21" s="142" t="s">
        <v>234</v>
      </c>
      <c r="C21" s="42">
        <v>45710.879999999997</v>
      </c>
      <c r="D21" s="42">
        <v>45710.879999999997</v>
      </c>
      <c r="E21" s="37">
        <f t="shared" si="0"/>
        <v>0</v>
      </c>
      <c r="F21" s="38">
        <v>40690</v>
      </c>
      <c r="G21" s="179" t="s">
        <v>235</v>
      </c>
      <c r="H21" s="128" t="s">
        <v>14</v>
      </c>
      <c r="I21" s="194"/>
    </row>
    <row r="22" spans="1:9" ht="45" x14ac:dyDescent="0.25">
      <c r="A22">
        <v>18</v>
      </c>
      <c r="B22" s="142" t="s">
        <v>236</v>
      </c>
      <c r="C22" s="42">
        <v>47107.45</v>
      </c>
      <c r="D22" s="42">
        <v>47107.45</v>
      </c>
      <c r="E22" s="37">
        <f t="shared" si="0"/>
        <v>0</v>
      </c>
      <c r="F22" s="38">
        <v>40744</v>
      </c>
      <c r="G22" s="179" t="s">
        <v>237</v>
      </c>
      <c r="H22" s="128" t="s">
        <v>14</v>
      </c>
      <c r="I22" s="194"/>
    </row>
    <row r="23" spans="1:9" ht="45" x14ac:dyDescent="0.25">
      <c r="A23">
        <v>19</v>
      </c>
      <c r="B23" s="142" t="s">
        <v>241</v>
      </c>
      <c r="C23" s="42">
        <v>8066</v>
      </c>
      <c r="D23" s="42">
        <v>8066</v>
      </c>
      <c r="E23" s="37">
        <f t="shared" si="0"/>
        <v>0</v>
      </c>
      <c r="F23" s="38">
        <v>40869</v>
      </c>
      <c r="G23" s="179" t="s">
        <v>242</v>
      </c>
      <c r="H23" s="128" t="s">
        <v>14</v>
      </c>
      <c r="I23" s="194"/>
    </row>
    <row r="24" spans="1:9" ht="45" x14ac:dyDescent="0.25">
      <c r="A24">
        <v>20</v>
      </c>
      <c r="B24" s="142" t="s">
        <v>243</v>
      </c>
      <c r="C24" s="42">
        <v>3838</v>
      </c>
      <c r="D24" s="42">
        <v>3838</v>
      </c>
      <c r="E24" s="37">
        <f t="shared" si="0"/>
        <v>0</v>
      </c>
      <c r="F24" s="38">
        <v>40869</v>
      </c>
      <c r="G24" s="179" t="s">
        <v>242</v>
      </c>
      <c r="H24" s="128" t="s">
        <v>14</v>
      </c>
      <c r="I24" s="194"/>
    </row>
    <row r="25" spans="1:9" ht="45" x14ac:dyDescent="0.25">
      <c r="A25">
        <v>21</v>
      </c>
      <c r="B25" s="142" t="s">
        <v>244</v>
      </c>
      <c r="C25" s="42">
        <v>3045</v>
      </c>
      <c r="D25" s="42">
        <v>3045</v>
      </c>
      <c r="E25" s="37">
        <f t="shared" si="0"/>
        <v>0</v>
      </c>
      <c r="F25" s="38">
        <v>40869</v>
      </c>
      <c r="G25" s="179" t="s">
        <v>242</v>
      </c>
      <c r="H25" s="128" t="s">
        <v>14</v>
      </c>
      <c r="I25" s="194"/>
    </row>
    <row r="26" spans="1:9" ht="45" x14ac:dyDescent="0.25">
      <c r="A26">
        <v>22</v>
      </c>
      <c r="B26" s="142" t="s">
        <v>245</v>
      </c>
      <c r="C26" s="42">
        <v>19655</v>
      </c>
      <c r="D26" s="42">
        <v>19655</v>
      </c>
      <c r="E26" s="37">
        <f t="shared" si="0"/>
        <v>0</v>
      </c>
      <c r="F26" s="38">
        <v>40869</v>
      </c>
      <c r="G26" s="179" t="s">
        <v>242</v>
      </c>
      <c r="H26" s="128" t="s">
        <v>14</v>
      </c>
      <c r="I26" s="194"/>
    </row>
    <row r="27" spans="1:9" ht="45" x14ac:dyDescent="0.25">
      <c r="A27">
        <v>23</v>
      </c>
      <c r="B27" s="142" t="s">
        <v>423</v>
      </c>
      <c r="C27" s="42">
        <v>24100</v>
      </c>
      <c r="D27" s="42">
        <v>24100</v>
      </c>
      <c r="E27" s="37">
        <f t="shared" si="0"/>
        <v>0</v>
      </c>
      <c r="F27" s="38">
        <v>42872</v>
      </c>
      <c r="G27" s="179" t="s">
        <v>432</v>
      </c>
      <c r="H27" s="128" t="s">
        <v>14</v>
      </c>
      <c r="I27" s="194"/>
    </row>
    <row r="28" spans="1:9" ht="45" x14ac:dyDescent="0.25">
      <c r="A28">
        <v>24</v>
      </c>
      <c r="B28" s="142" t="s">
        <v>246</v>
      </c>
      <c r="C28" s="42">
        <v>18660</v>
      </c>
      <c r="D28" s="42">
        <v>18660</v>
      </c>
      <c r="E28" s="37">
        <f t="shared" si="0"/>
        <v>0</v>
      </c>
      <c r="F28" s="38">
        <v>41074</v>
      </c>
      <c r="G28" s="179" t="s">
        <v>247</v>
      </c>
      <c r="H28" s="128" t="s">
        <v>14</v>
      </c>
      <c r="I28" s="194"/>
    </row>
    <row r="29" spans="1:9" ht="45" x14ac:dyDescent="0.25">
      <c r="A29">
        <v>25</v>
      </c>
      <c r="B29" s="142" t="s">
        <v>248</v>
      </c>
      <c r="C29" s="42">
        <v>18660</v>
      </c>
      <c r="D29" s="42">
        <v>18660</v>
      </c>
      <c r="E29" s="37">
        <f t="shared" si="0"/>
        <v>0</v>
      </c>
      <c r="F29" s="38">
        <v>41073</v>
      </c>
      <c r="G29" s="179" t="s">
        <v>247</v>
      </c>
      <c r="H29" s="128" t="s">
        <v>14</v>
      </c>
      <c r="I29" s="194"/>
    </row>
    <row r="30" spans="1:9" ht="45" x14ac:dyDescent="0.25">
      <c r="A30">
        <v>26</v>
      </c>
      <c r="B30" s="142" t="s">
        <v>249</v>
      </c>
      <c r="C30" s="42">
        <v>4429</v>
      </c>
      <c r="D30" s="42">
        <v>4429</v>
      </c>
      <c r="E30" s="37">
        <f t="shared" si="0"/>
        <v>0</v>
      </c>
      <c r="F30" s="38">
        <v>40869</v>
      </c>
      <c r="G30" s="179" t="s">
        <v>250</v>
      </c>
      <c r="H30" s="128" t="s">
        <v>14</v>
      </c>
      <c r="I30" s="194"/>
    </row>
    <row r="31" spans="1:9" ht="45" x14ac:dyDescent="0.25">
      <c r="A31">
        <v>27</v>
      </c>
      <c r="B31" s="142" t="s">
        <v>425</v>
      </c>
      <c r="C31" s="42">
        <v>19900</v>
      </c>
      <c r="D31" s="42">
        <v>19900</v>
      </c>
      <c r="E31" s="37">
        <f t="shared" si="0"/>
        <v>0</v>
      </c>
      <c r="F31" s="38">
        <v>42872</v>
      </c>
      <c r="G31" s="179" t="s">
        <v>432</v>
      </c>
      <c r="H31" s="128" t="s">
        <v>14</v>
      </c>
      <c r="I31" s="194"/>
    </row>
    <row r="32" spans="1:9" ht="45" x14ac:dyDescent="0.25">
      <c r="A32">
        <v>28</v>
      </c>
      <c r="B32" s="142" t="s">
        <v>424</v>
      </c>
      <c r="C32" s="42">
        <v>8900</v>
      </c>
      <c r="D32" s="42">
        <v>8900</v>
      </c>
      <c r="E32" s="37">
        <f t="shared" si="0"/>
        <v>0</v>
      </c>
      <c r="F32" s="38">
        <v>42872</v>
      </c>
      <c r="G32" s="179" t="s">
        <v>432</v>
      </c>
      <c r="H32" s="128" t="s">
        <v>14</v>
      </c>
      <c r="I32" s="194"/>
    </row>
    <row r="33" spans="1:9" ht="45" x14ac:dyDescent="0.25">
      <c r="A33">
        <v>29</v>
      </c>
      <c r="B33" s="142" t="s">
        <v>251</v>
      </c>
      <c r="C33" s="42">
        <v>23550</v>
      </c>
      <c r="D33" s="42">
        <v>23550</v>
      </c>
      <c r="E33" s="37">
        <f t="shared" si="0"/>
        <v>0</v>
      </c>
      <c r="F33" s="38">
        <v>42872</v>
      </c>
      <c r="G33" s="179" t="s">
        <v>432</v>
      </c>
      <c r="H33" s="128" t="s">
        <v>14</v>
      </c>
      <c r="I33" s="194"/>
    </row>
    <row r="34" spans="1:9" ht="45" x14ac:dyDescent="0.25">
      <c r="A34">
        <v>30</v>
      </c>
      <c r="B34" s="142" t="s">
        <v>251</v>
      </c>
      <c r="C34" s="42">
        <v>18761</v>
      </c>
      <c r="D34" s="42">
        <v>18761</v>
      </c>
      <c r="E34" s="37">
        <f t="shared" si="0"/>
        <v>0</v>
      </c>
      <c r="F34" s="38">
        <v>40869</v>
      </c>
      <c r="G34" s="179" t="s">
        <v>242</v>
      </c>
      <c r="H34" s="128" t="s">
        <v>14</v>
      </c>
      <c r="I34" s="194"/>
    </row>
    <row r="35" spans="1:9" ht="45" x14ac:dyDescent="0.25">
      <c r="A35">
        <v>31</v>
      </c>
      <c r="B35" s="142" t="s">
        <v>254</v>
      </c>
      <c r="C35" s="42">
        <v>7135</v>
      </c>
      <c r="D35" s="42">
        <v>7135</v>
      </c>
      <c r="E35" s="37">
        <f t="shared" si="0"/>
        <v>0</v>
      </c>
      <c r="F35" s="56">
        <v>40869</v>
      </c>
      <c r="G35" s="187" t="s">
        <v>242</v>
      </c>
      <c r="H35" s="138" t="s">
        <v>14</v>
      </c>
      <c r="I35" s="195"/>
    </row>
    <row r="36" spans="1:9" ht="45" x14ac:dyDescent="0.25">
      <c r="A36">
        <v>32</v>
      </c>
      <c r="B36" s="142" t="s">
        <v>255</v>
      </c>
      <c r="C36" s="42">
        <v>14240</v>
      </c>
      <c r="D36" s="42">
        <v>14240</v>
      </c>
      <c r="E36" s="37">
        <f t="shared" si="0"/>
        <v>0</v>
      </c>
      <c r="F36" s="38">
        <v>41073</v>
      </c>
      <c r="G36" s="179" t="s">
        <v>247</v>
      </c>
      <c r="H36" s="128" t="s">
        <v>14</v>
      </c>
      <c r="I36" s="194"/>
    </row>
    <row r="37" spans="1:9" ht="45" x14ac:dyDescent="0.25">
      <c r="A37">
        <v>33</v>
      </c>
      <c r="B37" s="142" t="s">
        <v>256</v>
      </c>
      <c r="C37" s="42">
        <v>14240</v>
      </c>
      <c r="D37" s="42">
        <v>14240</v>
      </c>
      <c r="E37" s="37">
        <f t="shared" si="0"/>
        <v>0</v>
      </c>
      <c r="F37" s="38">
        <v>41073</v>
      </c>
      <c r="G37" s="179" t="s">
        <v>247</v>
      </c>
      <c r="H37" s="128" t="s">
        <v>14</v>
      </c>
      <c r="I37" s="194"/>
    </row>
    <row r="38" spans="1:9" ht="45" x14ac:dyDescent="0.25">
      <c r="A38">
        <v>34</v>
      </c>
      <c r="B38" s="142" t="s">
        <v>257</v>
      </c>
      <c r="C38" s="42">
        <v>15000</v>
      </c>
      <c r="D38" s="42">
        <v>15000</v>
      </c>
      <c r="E38" s="37">
        <f t="shared" si="0"/>
        <v>0</v>
      </c>
      <c r="F38" s="38">
        <v>40869</v>
      </c>
      <c r="G38" s="179" t="s">
        <v>242</v>
      </c>
      <c r="H38" s="128" t="s">
        <v>14</v>
      </c>
      <c r="I38" s="194"/>
    </row>
    <row r="39" spans="1:9" ht="45" x14ac:dyDescent="0.25">
      <c r="A39">
        <v>35</v>
      </c>
      <c r="B39" s="142" t="s">
        <v>261</v>
      </c>
      <c r="C39" s="42">
        <v>4920</v>
      </c>
      <c r="D39" s="42">
        <v>4920</v>
      </c>
      <c r="E39" s="37">
        <f t="shared" si="0"/>
        <v>0</v>
      </c>
      <c r="F39" s="38">
        <v>39268</v>
      </c>
      <c r="G39" s="179" t="s">
        <v>262</v>
      </c>
      <c r="H39" s="128" t="s">
        <v>14</v>
      </c>
      <c r="I39" s="194"/>
    </row>
    <row r="40" spans="1:9" ht="45" x14ac:dyDescent="0.25">
      <c r="A40">
        <v>36</v>
      </c>
      <c r="B40" s="142" t="s">
        <v>263</v>
      </c>
      <c r="C40" s="42">
        <v>2642.5</v>
      </c>
      <c r="D40" s="42">
        <v>2642.5</v>
      </c>
      <c r="E40" s="37">
        <f t="shared" si="0"/>
        <v>0</v>
      </c>
      <c r="F40" s="38">
        <v>40869</v>
      </c>
      <c r="G40" s="179" t="s">
        <v>242</v>
      </c>
      <c r="H40" s="128" t="s">
        <v>14</v>
      </c>
      <c r="I40" s="194"/>
    </row>
    <row r="41" spans="1:9" ht="45" x14ac:dyDescent="0.25">
      <c r="A41">
        <v>37</v>
      </c>
      <c r="B41" s="142" t="s">
        <v>264</v>
      </c>
      <c r="C41" s="42">
        <v>2642.5</v>
      </c>
      <c r="D41" s="42">
        <v>2642.5</v>
      </c>
      <c r="E41" s="37">
        <f t="shared" si="0"/>
        <v>0</v>
      </c>
      <c r="F41" s="38">
        <v>40876</v>
      </c>
      <c r="G41" s="179" t="s">
        <v>242</v>
      </c>
      <c r="H41" s="128" t="s">
        <v>14</v>
      </c>
      <c r="I41" s="194"/>
    </row>
    <row r="42" spans="1:9" ht="45" x14ac:dyDescent="0.25">
      <c r="A42">
        <v>38</v>
      </c>
      <c r="B42" s="142" t="s">
        <v>267</v>
      </c>
      <c r="C42" s="42">
        <v>4630</v>
      </c>
      <c r="D42" s="42">
        <v>4630</v>
      </c>
      <c r="E42" s="37">
        <f t="shared" si="0"/>
        <v>0</v>
      </c>
      <c r="F42" s="38">
        <v>40869</v>
      </c>
      <c r="G42" s="179" t="s">
        <v>242</v>
      </c>
      <c r="H42" s="128" t="s">
        <v>14</v>
      </c>
      <c r="I42" s="194"/>
    </row>
    <row r="43" spans="1:9" ht="45" x14ac:dyDescent="0.25">
      <c r="A43">
        <v>39</v>
      </c>
      <c r="B43" s="142" t="s">
        <v>268</v>
      </c>
      <c r="C43" s="42">
        <v>4396</v>
      </c>
      <c r="D43" s="42">
        <v>4396</v>
      </c>
      <c r="E43" s="37">
        <f t="shared" si="0"/>
        <v>0</v>
      </c>
      <c r="F43" s="38">
        <v>41073</v>
      </c>
      <c r="G43" s="179" t="s">
        <v>247</v>
      </c>
      <c r="H43" s="128" t="s">
        <v>14</v>
      </c>
      <c r="I43" s="194"/>
    </row>
    <row r="44" spans="1:9" ht="45" x14ac:dyDescent="0.25">
      <c r="A44">
        <v>40</v>
      </c>
      <c r="B44" s="142" t="s">
        <v>269</v>
      </c>
      <c r="C44" s="42">
        <v>4396</v>
      </c>
      <c r="D44" s="42">
        <v>4396</v>
      </c>
      <c r="E44" s="37">
        <f t="shared" si="0"/>
        <v>0</v>
      </c>
      <c r="F44" s="38">
        <v>41074</v>
      </c>
      <c r="G44" s="179" t="s">
        <v>247</v>
      </c>
      <c r="H44" s="128" t="s">
        <v>14</v>
      </c>
      <c r="I44" s="194"/>
    </row>
    <row r="45" spans="1:9" ht="45" x14ac:dyDescent="0.25">
      <c r="A45">
        <v>41</v>
      </c>
      <c r="B45" s="142" t="s">
        <v>272</v>
      </c>
      <c r="C45" s="42">
        <v>3643</v>
      </c>
      <c r="D45" s="42">
        <v>3643</v>
      </c>
      <c r="E45" s="37">
        <f t="shared" si="0"/>
        <v>0</v>
      </c>
      <c r="F45" s="38">
        <v>41073</v>
      </c>
      <c r="G45" s="179" t="s">
        <v>247</v>
      </c>
      <c r="H45" s="128" t="s">
        <v>14</v>
      </c>
      <c r="I45" s="194"/>
    </row>
    <row r="46" spans="1:9" ht="45" x14ac:dyDescent="0.25">
      <c r="A46">
        <v>42</v>
      </c>
      <c r="B46" s="142" t="s">
        <v>273</v>
      </c>
      <c r="C46" s="42">
        <v>3643</v>
      </c>
      <c r="D46" s="42">
        <v>3643</v>
      </c>
      <c r="E46" s="37">
        <f t="shared" si="0"/>
        <v>0</v>
      </c>
      <c r="F46" s="38">
        <v>41073</v>
      </c>
      <c r="G46" s="179" t="s">
        <v>247</v>
      </c>
      <c r="H46" s="128" t="s">
        <v>14</v>
      </c>
      <c r="I46" s="194"/>
    </row>
    <row r="47" spans="1:9" ht="45" x14ac:dyDescent="0.25">
      <c r="A47">
        <v>43</v>
      </c>
      <c r="B47" s="142" t="s">
        <v>274</v>
      </c>
      <c r="C47" s="42">
        <v>3045</v>
      </c>
      <c r="D47" s="42">
        <v>3045</v>
      </c>
      <c r="E47" s="37">
        <f t="shared" si="0"/>
        <v>0</v>
      </c>
      <c r="F47" s="38">
        <v>40893</v>
      </c>
      <c r="G47" s="179" t="s">
        <v>275</v>
      </c>
      <c r="H47" s="128" t="s">
        <v>14</v>
      </c>
      <c r="I47" s="194"/>
    </row>
    <row r="48" spans="1:9" ht="45" x14ac:dyDescent="0.25">
      <c r="A48">
        <v>44</v>
      </c>
      <c r="B48" s="142" t="s">
        <v>276</v>
      </c>
      <c r="C48" s="42">
        <v>6620</v>
      </c>
      <c r="D48" s="42">
        <v>6620</v>
      </c>
      <c r="E48" s="37">
        <f t="shared" si="0"/>
        <v>0</v>
      </c>
      <c r="F48" s="38">
        <v>39268</v>
      </c>
      <c r="G48" s="179" t="s">
        <v>262</v>
      </c>
      <c r="H48" s="128" t="s">
        <v>14</v>
      </c>
      <c r="I48" s="194"/>
    </row>
    <row r="49" spans="1:9" ht="45" x14ac:dyDescent="0.25">
      <c r="A49">
        <v>45</v>
      </c>
      <c r="B49" s="142" t="s">
        <v>277</v>
      </c>
      <c r="C49" s="42">
        <v>4830</v>
      </c>
      <c r="D49" s="42">
        <v>4830</v>
      </c>
      <c r="E49" s="37">
        <f t="shared" si="0"/>
        <v>0</v>
      </c>
      <c r="F49" s="38">
        <v>39751</v>
      </c>
      <c r="G49" s="179" t="s">
        <v>278</v>
      </c>
      <c r="H49" s="128" t="s">
        <v>14</v>
      </c>
      <c r="I49" s="194"/>
    </row>
    <row r="50" spans="1:9" ht="45" x14ac:dyDescent="0.25">
      <c r="A50">
        <v>46</v>
      </c>
      <c r="B50" s="142" t="s">
        <v>279</v>
      </c>
      <c r="C50" s="42">
        <v>4720</v>
      </c>
      <c r="D50" s="42">
        <v>4720</v>
      </c>
      <c r="E50" s="37">
        <f t="shared" si="0"/>
        <v>0</v>
      </c>
      <c r="F50" s="38">
        <v>40893</v>
      </c>
      <c r="G50" s="179" t="s">
        <v>280</v>
      </c>
      <c r="H50" s="128" t="s">
        <v>14</v>
      </c>
      <c r="I50" s="194"/>
    </row>
    <row r="51" spans="1:9" ht="45" x14ac:dyDescent="0.25">
      <c r="A51">
        <v>47</v>
      </c>
      <c r="B51" s="142" t="s">
        <v>281</v>
      </c>
      <c r="C51" s="42">
        <v>6510</v>
      </c>
      <c r="D51" s="42">
        <v>6510</v>
      </c>
      <c r="E51" s="37">
        <f t="shared" si="0"/>
        <v>0</v>
      </c>
      <c r="F51" s="38">
        <v>39751</v>
      </c>
      <c r="G51" s="179" t="s">
        <v>278</v>
      </c>
      <c r="H51" s="128" t="s">
        <v>14</v>
      </c>
      <c r="I51" s="194"/>
    </row>
    <row r="52" spans="1:9" ht="120" x14ac:dyDescent="0.25">
      <c r="A52">
        <v>48</v>
      </c>
      <c r="B52" s="142" t="s">
        <v>282</v>
      </c>
      <c r="C52" s="42">
        <v>4306.6000000000004</v>
      </c>
      <c r="D52" s="42">
        <v>4306.6000000000004</v>
      </c>
      <c r="E52" s="37">
        <f t="shared" si="0"/>
        <v>0</v>
      </c>
      <c r="F52" s="38">
        <v>39079</v>
      </c>
      <c r="G52" s="179" t="s">
        <v>461</v>
      </c>
      <c r="H52" s="128" t="s">
        <v>14</v>
      </c>
      <c r="I52" s="194"/>
    </row>
    <row r="53" spans="1:9" ht="45" x14ac:dyDescent="0.25">
      <c r="A53">
        <v>49</v>
      </c>
      <c r="B53" s="142" t="s">
        <v>282</v>
      </c>
      <c r="C53" s="42">
        <v>5512</v>
      </c>
      <c r="D53" s="42">
        <v>5512</v>
      </c>
      <c r="E53" s="37">
        <f t="shared" si="0"/>
        <v>0</v>
      </c>
      <c r="F53" s="38">
        <v>39301</v>
      </c>
      <c r="G53" s="179" t="s">
        <v>447</v>
      </c>
      <c r="H53" s="128" t="s">
        <v>14</v>
      </c>
      <c r="I53" s="194"/>
    </row>
    <row r="54" spans="1:9" ht="45" x14ac:dyDescent="0.25">
      <c r="A54">
        <v>50</v>
      </c>
      <c r="B54" s="142" t="s">
        <v>922</v>
      </c>
      <c r="C54" s="42">
        <v>8760</v>
      </c>
      <c r="D54" s="42">
        <v>8760</v>
      </c>
      <c r="E54" s="37">
        <f t="shared" si="0"/>
        <v>0</v>
      </c>
      <c r="F54" s="38">
        <v>40367</v>
      </c>
      <c r="G54" s="179" t="s">
        <v>923</v>
      </c>
      <c r="H54" s="128" t="s">
        <v>14</v>
      </c>
      <c r="I54" s="194"/>
    </row>
    <row r="55" spans="1:9" ht="45" x14ac:dyDescent="0.25">
      <c r="A55">
        <v>51</v>
      </c>
      <c r="B55" s="142" t="s">
        <v>283</v>
      </c>
      <c r="C55" s="42">
        <v>3661.8</v>
      </c>
      <c r="D55" s="42">
        <v>3661.8</v>
      </c>
      <c r="E55" s="37">
        <f t="shared" si="0"/>
        <v>0</v>
      </c>
      <c r="F55" s="38">
        <v>39000</v>
      </c>
      <c r="G55" s="179" t="s">
        <v>447</v>
      </c>
      <c r="H55" s="128" t="s">
        <v>14</v>
      </c>
      <c r="I55" s="194"/>
    </row>
    <row r="56" spans="1:9" ht="45" x14ac:dyDescent="0.25">
      <c r="A56">
        <v>52</v>
      </c>
      <c r="B56" s="142" t="s">
        <v>924</v>
      </c>
      <c r="C56" s="42">
        <v>7855</v>
      </c>
      <c r="D56" s="42">
        <v>7855</v>
      </c>
      <c r="E56" s="37">
        <f t="shared" si="0"/>
        <v>0</v>
      </c>
      <c r="F56" s="38">
        <v>40150</v>
      </c>
      <c r="G56" s="179" t="s">
        <v>920</v>
      </c>
      <c r="H56" s="128" t="s">
        <v>14</v>
      </c>
      <c r="I56" s="194"/>
    </row>
    <row r="57" spans="1:9" ht="45" x14ac:dyDescent="0.25">
      <c r="A57">
        <v>53</v>
      </c>
      <c r="B57" s="142" t="s">
        <v>284</v>
      </c>
      <c r="C57" s="42">
        <v>14994</v>
      </c>
      <c r="D57" s="42">
        <v>14994</v>
      </c>
      <c r="E57" s="37">
        <f t="shared" si="0"/>
        <v>0</v>
      </c>
      <c r="F57" s="38">
        <v>39002</v>
      </c>
      <c r="G57" s="179" t="s">
        <v>447</v>
      </c>
      <c r="H57" s="128" t="s">
        <v>14</v>
      </c>
      <c r="I57" s="194"/>
    </row>
    <row r="58" spans="1:9" ht="45" x14ac:dyDescent="0.25">
      <c r="A58">
        <v>54</v>
      </c>
      <c r="B58" s="142" t="s">
        <v>285</v>
      </c>
      <c r="C58" s="42">
        <v>3308</v>
      </c>
      <c r="D58" s="42">
        <v>3308</v>
      </c>
      <c r="E58" s="37">
        <f t="shared" si="0"/>
        <v>0</v>
      </c>
      <c r="F58" s="38">
        <v>40869</v>
      </c>
      <c r="G58" s="179" t="s">
        <v>242</v>
      </c>
      <c r="H58" s="128" t="s">
        <v>14</v>
      </c>
      <c r="I58" s="194"/>
    </row>
    <row r="59" spans="1:9" ht="45" x14ac:dyDescent="0.25">
      <c r="A59">
        <v>55</v>
      </c>
      <c r="B59" s="142" t="s">
        <v>287</v>
      </c>
      <c r="C59" s="42">
        <v>6748</v>
      </c>
      <c r="D59" s="42">
        <v>6748</v>
      </c>
      <c r="E59" s="37">
        <f t="shared" si="0"/>
        <v>0</v>
      </c>
      <c r="F59" s="38">
        <v>40869</v>
      </c>
      <c r="G59" s="179" t="s">
        <v>242</v>
      </c>
      <c r="H59" s="128" t="s">
        <v>14</v>
      </c>
      <c r="I59" s="194"/>
    </row>
    <row r="60" spans="1:9" ht="45" x14ac:dyDescent="0.25">
      <c r="A60">
        <v>56</v>
      </c>
      <c r="B60" s="142" t="s">
        <v>288</v>
      </c>
      <c r="C60" s="42">
        <v>6403</v>
      </c>
      <c r="D60" s="42">
        <v>6403</v>
      </c>
      <c r="E60" s="37">
        <f t="shared" si="0"/>
        <v>0</v>
      </c>
      <c r="F60" s="38">
        <v>41073</v>
      </c>
      <c r="G60" s="179" t="s">
        <v>247</v>
      </c>
      <c r="H60" s="128" t="s">
        <v>14</v>
      </c>
      <c r="I60" s="194"/>
    </row>
    <row r="61" spans="1:9" ht="45" x14ac:dyDescent="0.25">
      <c r="A61">
        <v>57</v>
      </c>
      <c r="B61" s="142" t="s">
        <v>289</v>
      </c>
      <c r="C61" s="42">
        <v>6403</v>
      </c>
      <c r="D61" s="42">
        <v>6403</v>
      </c>
      <c r="E61" s="37">
        <f t="shared" si="0"/>
        <v>0</v>
      </c>
      <c r="F61" s="38">
        <v>41073</v>
      </c>
      <c r="G61" s="179" t="s">
        <v>247</v>
      </c>
      <c r="H61" s="128" t="s">
        <v>14</v>
      </c>
      <c r="I61" s="194"/>
    </row>
    <row r="62" spans="1:9" ht="45" x14ac:dyDescent="0.25">
      <c r="A62">
        <v>58</v>
      </c>
      <c r="B62" s="142" t="s">
        <v>290</v>
      </c>
      <c r="C62" s="42">
        <v>5468</v>
      </c>
      <c r="D62" s="42">
        <v>5468</v>
      </c>
      <c r="E62" s="37">
        <f t="shared" si="0"/>
        <v>0</v>
      </c>
      <c r="F62" s="38">
        <v>39484</v>
      </c>
      <c r="G62" s="179" t="s">
        <v>291</v>
      </c>
      <c r="H62" s="128" t="s">
        <v>14</v>
      </c>
      <c r="I62" s="194"/>
    </row>
    <row r="63" spans="1:9" ht="45" x14ac:dyDescent="0.25">
      <c r="A63">
        <v>59</v>
      </c>
      <c r="B63" s="142" t="s">
        <v>292</v>
      </c>
      <c r="C63" s="42">
        <v>5136</v>
      </c>
      <c r="D63" s="42">
        <v>5136</v>
      </c>
      <c r="E63" s="37">
        <f t="shared" si="0"/>
        <v>0</v>
      </c>
      <c r="F63" s="38">
        <v>39295</v>
      </c>
      <c r="G63" s="179" t="s">
        <v>447</v>
      </c>
      <c r="H63" s="128" t="s">
        <v>14</v>
      </c>
      <c r="I63" s="194"/>
    </row>
    <row r="64" spans="1:9" ht="45" x14ac:dyDescent="0.25">
      <c r="A64">
        <v>60</v>
      </c>
      <c r="B64" s="142" t="s">
        <v>293</v>
      </c>
      <c r="C64" s="42">
        <v>11984</v>
      </c>
      <c r="D64" s="42">
        <v>11984</v>
      </c>
      <c r="E64" s="37">
        <f t="shared" si="0"/>
        <v>0</v>
      </c>
      <c r="F64" s="38">
        <v>40893</v>
      </c>
      <c r="G64" s="179" t="s">
        <v>280</v>
      </c>
      <c r="H64" s="128" t="s">
        <v>14</v>
      </c>
      <c r="I64" s="194"/>
    </row>
    <row r="65" spans="1:9" ht="45" x14ac:dyDescent="0.25">
      <c r="A65">
        <v>61</v>
      </c>
      <c r="B65" s="142" t="s">
        <v>294</v>
      </c>
      <c r="C65" s="42">
        <v>8409.9</v>
      </c>
      <c r="D65" s="42">
        <v>8409.9</v>
      </c>
      <c r="E65" s="37">
        <f t="shared" si="0"/>
        <v>0</v>
      </c>
      <c r="F65" s="38">
        <v>39002</v>
      </c>
      <c r="G65" s="179" t="s">
        <v>447</v>
      </c>
      <c r="H65" s="128" t="s">
        <v>14</v>
      </c>
      <c r="I65" s="194"/>
    </row>
    <row r="66" spans="1:9" ht="45" x14ac:dyDescent="0.25">
      <c r="A66">
        <v>62</v>
      </c>
      <c r="B66" s="142" t="s">
        <v>295</v>
      </c>
      <c r="C66" s="42">
        <v>3784.2</v>
      </c>
      <c r="D66" s="42">
        <v>3784.2</v>
      </c>
      <c r="E66" s="37">
        <f t="shared" si="0"/>
        <v>0</v>
      </c>
      <c r="F66" s="38">
        <v>39002</v>
      </c>
      <c r="G66" s="179" t="s">
        <v>447</v>
      </c>
      <c r="H66" s="128" t="s">
        <v>14</v>
      </c>
      <c r="I66" s="194"/>
    </row>
    <row r="67" spans="1:9" ht="45" x14ac:dyDescent="0.25">
      <c r="A67">
        <v>63</v>
      </c>
      <c r="B67" s="142" t="s">
        <v>296</v>
      </c>
      <c r="C67" s="42">
        <v>3570</v>
      </c>
      <c r="D67" s="42">
        <v>3570</v>
      </c>
      <c r="E67" s="37">
        <f t="shared" si="0"/>
        <v>0</v>
      </c>
      <c r="F67" s="38">
        <v>39003</v>
      </c>
      <c r="G67" s="179" t="s">
        <v>447</v>
      </c>
      <c r="H67" s="128" t="s">
        <v>14</v>
      </c>
      <c r="I67" s="194"/>
    </row>
    <row r="68" spans="1:9" ht="45" x14ac:dyDescent="0.25">
      <c r="A68">
        <v>64</v>
      </c>
      <c r="B68" s="142" t="s">
        <v>297</v>
      </c>
      <c r="C68" s="42">
        <v>21180</v>
      </c>
      <c r="D68" s="42">
        <v>21180</v>
      </c>
      <c r="E68" s="37">
        <f t="shared" si="0"/>
        <v>0</v>
      </c>
      <c r="F68" s="38">
        <v>41779</v>
      </c>
      <c r="G68" s="179" t="s">
        <v>472</v>
      </c>
      <c r="H68" s="128" t="s">
        <v>14</v>
      </c>
      <c r="I68" s="194"/>
    </row>
    <row r="69" spans="1:9" ht="45" x14ac:dyDescent="0.25">
      <c r="A69">
        <v>65</v>
      </c>
      <c r="B69" s="142" t="s">
        <v>298</v>
      </c>
      <c r="C69" s="42">
        <v>19350</v>
      </c>
      <c r="D69" s="42">
        <v>19350</v>
      </c>
      <c r="E69" s="37">
        <f t="shared" si="0"/>
        <v>0</v>
      </c>
      <c r="F69" s="38">
        <v>41879</v>
      </c>
      <c r="G69" s="179" t="s">
        <v>473</v>
      </c>
      <c r="H69" s="128" t="s">
        <v>14</v>
      </c>
      <c r="I69" s="194"/>
    </row>
    <row r="70" spans="1:9" ht="45" x14ac:dyDescent="0.25">
      <c r="A70">
        <v>66</v>
      </c>
      <c r="B70" s="142" t="s">
        <v>299</v>
      </c>
      <c r="C70" s="42">
        <v>5124</v>
      </c>
      <c r="D70" s="42">
        <v>5124</v>
      </c>
      <c r="E70" s="37">
        <f t="shared" ref="E70:E133" si="1">C70-D70</f>
        <v>0</v>
      </c>
      <c r="F70" s="38">
        <v>41563</v>
      </c>
      <c r="G70" s="179" t="s">
        <v>474</v>
      </c>
      <c r="H70" s="128" t="s">
        <v>14</v>
      </c>
      <c r="I70" s="194"/>
    </row>
    <row r="71" spans="1:9" ht="45" x14ac:dyDescent="0.25">
      <c r="A71">
        <v>67</v>
      </c>
      <c r="B71" s="142" t="s">
        <v>300</v>
      </c>
      <c r="C71" s="42">
        <v>4900</v>
      </c>
      <c r="D71" s="42">
        <v>4900</v>
      </c>
      <c r="E71" s="37">
        <f t="shared" si="1"/>
        <v>0</v>
      </c>
      <c r="F71" s="38">
        <v>41376</v>
      </c>
      <c r="G71" s="179" t="s">
        <v>475</v>
      </c>
      <c r="H71" s="128" t="s">
        <v>14</v>
      </c>
      <c r="I71" s="194"/>
    </row>
    <row r="72" spans="1:9" ht="45" x14ac:dyDescent="0.25">
      <c r="A72">
        <v>68</v>
      </c>
      <c r="B72" s="142" t="s">
        <v>301</v>
      </c>
      <c r="C72" s="42">
        <v>3396.8</v>
      </c>
      <c r="D72" s="42">
        <v>3396.8</v>
      </c>
      <c r="E72" s="37">
        <f t="shared" si="1"/>
        <v>0</v>
      </c>
      <c r="F72" s="38">
        <v>41199</v>
      </c>
      <c r="G72" s="179" t="s">
        <v>476</v>
      </c>
      <c r="H72" s="128" t="s">
        <v>14</v>
      </c>
      <c r="I72" s="194"/>
    </row>
    <row r="73" spans="1:9" ht="45" x14ac:dyDescent="0.25">
      <c r="A73">
        <v>69</v>
      </c>
      <c r="B73" s="142" t="s">
        <v>302</v>
      </c>
      <c r="C73" s="42">
        <v>5693.6</v>
      </c>
      <c r="D73" s="42">
        <v>5693.6</v>
      </c>
      <c r="E73" s="37">
        <f t="shared" si="1"/>
        <v>0</v>
      </c>
      <c r="F73" s="38">
        <v>41199</v>
      </c>
      <c r="G73" s="179" t="s">
        <v>476</v>
      </c>
      <c r="H73" s="128" t="s">
        <v>14</v>
      </c>
      <c r="I73" s="194"/>
    </row>
    <row r="74" spans="1:9" ht="45" x14ac:dyDescent="0.25">
      <c r="A74">
        <v>70</v>
      </c>
      <c r="B74" s="142" t="s">
        <v>303</v>
      </c>
      <c r="C74" s="42">
        <v>7110.4</v>
      </c>
      <c r="D74" s="42">
        <v>7110.4</v>
      </c>
      <c r="E74" s="37">
        <f t="shared" si="1"/>
        <v>0</v>
      </c>
      <c r="F74" s="38">
        <v>41199</v>
      </c>
      <c r="G74" s="179" t="s">
        <v>476</v>
      </c>
      <c r="H74" s="128" t="s">
        <v>14</v>
      </c>
      <c r="I74" s="194"/>
    </row>
    <row r="75" spans="1:9" ht="45" x14ac:dyDescent="0.25">
      <c r="A75">
        <v>71</v>
      </c>
      <c r="B75" s="142" t="s">
        <v>925</v>
      </c>
      <c r="C75" s="42">
        <v>4751</v>
      </c>
      <c r="D75" s="42">
        <v>4751</v>
      </c>
      <c r="E75" s="37">
        <f t="shared" si="1"/>
        <v>0</v>
      </c>
      <c r="F75" s="38">
        <v>40893</v>
      </c>
      <c r="G75" s="179" t="s">
        <v>280</v>
      </c>
      <c r="H75" s="128" t="s">
        <v>14</v>
      </c>
      <c r="I75" s="194"/>
    </row>
    <row r="76" spans="1:9" ht="45" x14ac:dyDescent="0.25">
      <c r="A76">
        <v>72</v>
      </c>
      <c r="B76" s="142" t="s">
        <v>304</v>
      </c>
      <c r="C76" s="42">
        <v>7400</v>
      </c>
      <c r="D76" s="42">
        <v>7400</v>
      </c>
      <c r="E76" s="37">
        <f t="shared" si="1"/>
        <v>0</v>
      </c>
      <c r="F76" s="56">
        <v>41443</v>
      </c>
      <c r="G76" s="187" t="s">
        <v>477</v>
      </c>
      <c r="H76" s="138" t="s">
        <v>14</v>
      </c>
      <c r="I76" s="195"/>
    </row>
    <row r="77" spans="1:9" ht="45" x14ac:dyDescent="0.25">
      <c r="A77">
        <v>73</v>
      </c>
      <c r="B77" s="142" t="s">
        <v>305</v>
      </c>
      <c r="C77" s="42">
        <v>11650</v>
      </c>
      <c r="D77" s="42">
        <v>11650</v>
      </c>
      <c r="E77" s="37">
        <f t="shared" si="1"/>
        <v>0</v>
      </c>
      <c r="F77" s="38">
        <v>41983</v>
      </c>
      <c r="G77" s="179" t="s">
        <v>478</v>
      </c>
      <c r="H77" s="128" t="s">
        <v>14</v>
      </c>
      <c r="I77" s="194"/>
    </row>
    <row r="78" spans="1:9" ht="45" x14ac:dyDescent="0.25">
      <c r="A78">
        <v>74</v>
      </c>
      <c r="B78" s="142" t="s">
        <v>306</v>
      </c>
      <c r="C78" s="42">
        <v>14300</v>
      </c>
      <c r="D78" s="42">
        <v>14300</v>
      </c>
      <c r="E78" s="37">
        <f t="shared" si="1"/>
        <v>0</v>
      </c>
      <c r="F78" s="38">
        <v>41226</v>
      </c>
      <c r="G78" s="179" t="s">
        <v>479</v>
      </c>
      <c r="H78" s="128" t="s">
        <v>14</v>
      </c>
      <c r="I78" s="194"/>
    </row>
    <row r="79" spans="1:9" ht="45" x14ac:dyDescent="0.25">
      <c r="A79">
        <v>75</v>
      </c>
      <c r="B79" s="142" t="s">
        <v>307</v>
      </c>
      <c r="C79" s="42">
        <v>4200</v>
      </c>
      <c r="D79" s="42">
        <v>4200</v>
      </c>
      <c r="E79" s="37">
        <f t="shared" si="1"/>
        <v>0</v>
      </c>
      <c r="F79" s="38">
        <v>40627</v>
      </c>
      <c r="G79" s="179" t="s">
        <v>308</v>
      </c>
      <c r="H79" s="128" t="s">
        <v>14</v>
      </c>
      <c r="I79" s="194"/>
    </row>
    <row r="80" spans="1:9" ht="45" x14ac:dyDescent="0.25">
      <c r="A80">
        <v>76</v>
      </c>
      <c r="B80" s="142" t="s">
        <v>309</v>
      </c>
      <c r="C80" s="42">
        <v>15990</v>
      </c>
      <c r="D80" s="42">
        <v>15990</v>
      </c>
      <c r="E80" s="37">
        <f t="shared" si="1"/>
        <v>0</v>
      </c>
      <c r="F80" s="38">
        <v>41982</v>
      </c>
      <c r="G80" s="179" t="s">
        <v>480</v>
      </c>
      <c r="H80" s="128" t="s">
        <v>14</v>
      </c>
      <c r="I80" s="194"/>
    </row>
    <row r="81" spans="1:9" ht="45" x14ac:dyDescent="0.25">
      <c r="A81">
        <v>77</v>
      </c>
      <c r="B81" s="142" t="s">
        <v>310</v>
      </c>
      <c r="C81" s="42">
        <v>5000</v>
      </c>
      <c r="D81" s="42">
        <v>5000</v>
      </c>
      <c r="E81" s="37">
        <f t="shared" si="1"/>
        <v>0</v>
      </c>
      <c r="F81" s="38">
        <v>41977</v>
      </c>
      <c r="G81" s="179" t="s">
        <v>499</v>
      </c>
      <c r="H81" s="128" t="s">
        <v>14</v>
      </c>
      <c r="I81" s="194"/>
    </row>
    <row r="82" spans="1:9" ht="45" x14ac:dyDescent="0.25">
      <c r="A82">
        <v>78</v>
      </c>
      <c r="B82" s="142" t="s">
        <v>311</v>
      </c>
      <c r="C82" s="42">
        <v>24000</v>
      </c>
      <c r="D82" s="42">
        <v>24000</v>
      </c>
      <c r="E82" s="37">
        <f t="shared" si="1"/>
        <v>0</v>
      </c>
      <c r="F82" s="38">
        <v>41750</v>
      </c>
      <c r="G82" s="179" t="s">
        <v>481</v>
      </c>
      <c r="H82" s="128" t="s">
        <v>14</v>
      </c>
      <c r="I82" s="194"/>
    </row>
    <row r="83" spans="1:9" ht="45" x14ac:dyDescent="0.25">
      <c r="A83">
        <v>79</v>
      </c>
      <c r="B83" s="142" t="s">
        <v>312</v>
      </c>
      <c r="C83" s="42">
        <v>3550</v>
      </c>
      <c r="D83" s="42">
        <v>3550</v>
      </c>
      <c r="E83" s="37">
        <f t="shared" si="1"/>
        <v>0</v>
      </c>
      <c r="F83" s="38">
        <v>41205</v>
      </c>
      <c r="G83" s="179" t="s">
        <v>499</v>
      </c>
      <c r="H83" s="128" t="s">
        <v>14</v>
      </c>
      <c r="I83" s="194"/>
    </row>
    <row r="84" spans="1:9" ht="45" x14ac:dyDescent="0.25">
      <c r="A84">
        <v>80</v>
      </c>
      <c r="B84" s="142" t="s">
        <v>313</v>
      </c>
      <c r="C84" s="42">
        <v>3550</v>
      </c>
      <c r="D84" s="42">
        <v>3550</v>
      </c>
      <c r="E84" s="37">
        <f t="shared" si="1"/>
        <v>0</v>
      </c>
      <c r="F84" s="38">
        <v>41205</v>
      </c>
      <c r="G84" s="179" t="s">
        <v>499</v>
      </c>
      <c r="H84" s="128" t="s">
        <v>14</v>
      </c>
      <c r="I84" s="194"/>
    </row>
    <row r="85" spans="1:9" ht="45" x14ac:dyDescent="0.25">
      <c r="A85">
        <v>81</v>
      </c>
      <c r="B85" s="142" t="s">
        <v>314</v>
      </c>
      <c r="C85" s="42">
        <v>11490</v>
      </c>
      <c r="D85" s="42">
        <v>11490</v>
      </c>
      <c r="E85" s="37">
        <f t="shared" si="1"/>
        <v>0</v>
      </c>
      <c r="F85" s="38">
        <v>41205</v>
      </c>
      <c r="G85" s="179" t="s">
        <v>499</v>
      </c>
      <c r="H85" s="128" t="s">
        <v>14</v>
      </c>
      <c r="I85" s="194"/>
    </row>
    <row r="86" spans="1:9" ht="45" x14ac:dyDescent="0.25">
      <c r="A86">
        <v>82</v>
      </c>
      <c r="B86" s="142" t="s">
        <v>315</v>
      </c>
      <c r="C86" s="42">
        <v>4963.8</v>
      </c>
      <c r="D86" s="42">
        <v>4963.8</v>
      </c>
      <c r="E86" s="37">
        <f t="shared" si="1"/>
        <v>0</v>
      </c>
      <c r="F86" s="38">
        <v>41199</v>
      </c>
      <c r="G86" s="179" t="s">
        <v>476</v>
      </c>
      <c r="H86" s="128" t="s">
        <v>14</v>
      </c>
      <c r="I86" s="194"/>
    </row>
    <row r="87" spans="1:9" ht="45" x14ac:dyDescent="0.25">
      <c r="A87">
        <v>83</v>
      </c>
      <c r="B87" s="142" t="s">
        <v>318</v>
      </c>
      <c r="C87" s="42">
        <v>66000</v>
      </c>
      <c r="D87" s="42">
        <v>66000</v>
      </c>
      <c r="E87" s="37">
        <f t="shared" si="1"/>
        <v>0</v>
      </c>
      <c r="F87" s="38">
        <v>41593</v>
      </c>
      <c r="G87" s="179" t="s">
        <v>448</v>
      </c>
      <c r="H87" s="128" t="s">
        <v>14</v>
      </c>
      <c r="I87" s="194"/>
    </row>
    <row r="88" spans="1:9" ht="45" x14ac:dyDescent="0.25">
      <c r="A88">
        <v>84</v>
      </c>
      <c r="B88" s="142" t="s">
        <v>321</v>
      </c>
      <c r="C88" s="42">
        <v>9201</v>
      </c>
      <c r="D88" s="42">
        <v>9201</v>
      </c>
      <c r="E88" s="37">
        <f t="shared" si="1"/>
        <v>0</v>
      </c>
      <c r="F88" s="38">
        <v>41904</v>
      </c>
      <c r="G88" s="179" t="s">
        <v>482</v>
      </c>
      <c r="H88" s="128" t="s">
        <v>14</v>
      </c>
      <c r="I88" s="194"/>
    </row>
    <row r="89" spans="1:9" ht="45" x14ac:dyDescent="0.25">
      <c r="A89">
        <v>85</v>
      </c>
      <c r="B89" s="142" t="s">
        <v>323</v>
      </c>
      <c r="C89" s="42">
        <v>22602</v>
      </c>
      <c r="D89" s="42">
        <v>22602</v>
      </c>
      <c r="E89" s="37">
        <f t="shared" si="1"/>
        <v>0</v>
      </c>
      <c r="F89" s="38">
        <v>41904</v>
      </c>
      <c r="G89" s="179" t="s">
        <v>482</v>
      </c>
      <c r="H89" s="128" t="s">
        <v>14</v>
      </c>
      <c r="I89" s="194"/>
    </row>
    <row r="90" spans="1:9" ht="45" x14ac:dyDescent="0.25">
      <c r="A90">
        <v>86</v>
      </c>
      <c r="B90" s="142" t="s">
        <v>325</v>
      </c>
      <c r="C90" s="42">
        <v>24701</v>
      </c>
      <c r="D90" s="42">
        <v>24701</v>
      </c>
      <c r="E90" s="37">
        <f t="shared" si="1"/>
        <v>0</v>
      </c>
      <c r="F90" s="38">
        <v>41904</v>
      </c>
      <c r="G90" s="179" t="s">
        <v>482</v>
      </c>
      <c r="H90" s="128" t="s">
        <v>14</v>
      </c>
      <c r="I90" s="194"/>
    </row>
    <row r="91" spans="1:9" ht="45" x14ac:dyDescent="0.25">
      <c r="A91">
        <v>87</v>
      </c>
      <c r="B91" s="142" t="s">
        <v>326</v>
      </c>
      <c r="C91" s="42">
        <v>13667</v>
      </c>
      <c r="D91" s="42">
        <v>13667</v>
      </c>
      <c r="E91" s="37">
        <f t="shared" si="1"/>
        <v>0</v>
      </c>
      <c r="F91" s="38">
        <v>41904</v>
      </c>
      <c r="G91" s="179" t="s">
        <v>483</v>
      </c>
      <c r="H91" s="128" t="s">
        <v>14</v>
      </c>
      <c r="I91" s="194"/>
    </row>
    <row r="92" spans="1:9" ht="45" x14ac:dyDescent="0.25">
      <c r="A92">
        <v>88</v>
      </c>
      <c r="B92" s="142" t="s">
        <v>327</v>
      </c>
      <c r="C92" s="42">
        <v>8132</v>
      </c>
      <c r="D92" s="42">
        <v>8132</v>
      </c>
      <c r="E92" s="37">
        <f t="shared" si="1"/>
        <v>0</v>
      </c>
      <c r="F92" s="38">
        <v>41904</v>
      </c>
      <c r="G92" s="179" t="s">
        <v>483</v>
      </c>
      <c r="H92" s="128" t="s">
        <v>14</v>
      </c>
      <c r="I92" s="194"/>
    </row>
    <row r="93" spans="1:9" ht="45" x14ac:dyDescent="0.25">
      <c r="A93">
        <v>89</v>
      </c>
      <c r="B93" s="142" t="s">
        <v>328</v>
      </c>
      <c r="C93" s="42">
        <v>9201</v>
      </c>
      <c r="D93" s="42">
        <v>9201</v>
      </c>
      <c r="E93" s="37">
        <f t="shared" si="1"/>
        <v>0</v>
      </c>
      <c r="F93" s="38">
        <v>41904</v>
      </c>
      <c r="G93" s="179" t="s">
        <v>483</v>
      </c>
      <c r="H93" s="128" t="s">
        <v>14</v>
      </c>
      <c r="I93" s="194"/>
    </row>
    <row r="94" spans="1:9" ht="45" x14ac:dyDescent="0.25">
      <c r="A94">
        <v>90</v>
      </c>
      <c r="B94" s="142" t="s">
        <v>329</v>
      </c>
      <c r="C94" s="42">
        <v>7918</v>
      </c>
      <c r="D94" s="42">
        <v>7918</v>
      </c>
      <c r="E94" s="37">
        <f t="shared" si="1"/>
        <v>0</v>
      </c>
      <c r="F94" s="38">
        <v>41904</v>
      </c>
      <c r="G94" s="179" t="s">
        <v>483</v>
      </c>
      <c r="H94" s="128" t="s">
        <v>14</v>
      </c>
      <c r="I94" s="194"/>
    </row>
    <row r="95" spans="1:9" ht="45" x14ac:dyDescent="0.25">
      <c r="A95">
        <v>91</v>
      </c>
      <c r="B95" s="142" t="s">
        <v>330</v>
      </c>
      <c r="C95" s="42">
        <v>22602</v>
      </c>
      <c r="D95" s="42">
        <v>22602</v>
      </c>
      <c r="E95" s="37">
        <f t="shared" si="1"/>
        <v>0</v>
      </c>
      <c r="F95" s="38">
        <v>41904</v>
      </c>
      <c r="G95" s="179" t="s">
        <v>483</v>
      </c>
      <c r="H95" s="128" t="s">
        <v>14</v>
      </c>
      <c r="I95" s="194"/>
    </row>
    <row r="96" spans="1:9" ht="45" x14ac:dyDescent="0.25">
      <c r="A96">
        <v>92</v>
      </c>
      <c r="B96" s="142" t="s">
        <v>331</v>
      </c>
      <c r="C96" s="42">
        <v>12215</v>
      </c>
      <c r="D96" s="42">
        <v>12215</v>
      </c>
      <c r="E96" s="37">
        <f t="shared" si="1"/>
        <v>0</v>
      </c>
      <c r="F96" s="38">
        <v>41904</v>
      </c>
      <c r="G96" s="179" t="s">
        <v>483</v>
      </c>
      <c r="H96" s="128" t="s">
        <v>14</v>
      </c>
      <c r="I96" s="194"/>
    </row>
    <row r="97" spans="1:9" ht="45" x14ac:dyDescent="0.25">
      <c r="A97">
        <v>93</v>
      </c>
      <c r="B97" s="142" t="s">
        <v>332</v>
      </c>
      <c r="C97" s="42">
        <v>6850</v>
      </c>
      <c r="D97" s="42">
        <v>6850</v>
      </c>
      <c r="E97" s="37">
        <f t="shared" si="1"/>
        <v>0</v>
      </c>
      <c r="F97" s="38">
        <v>41627</v>
      </c>
      <c r="G97" s="179" t="s">
        <v>484</v>
      </c>
      <c r="H97" s="128" t="s">
        <v>14</v>
      </c>
      <c r="I97" s="194"/>
    </row>
    <row r="98" spans="1:9" ht="45" x14ac:dyDescent="0.25">
      <c r="A98">
        <v>94</v>
      </c>
      <c r="B98" s="142" t="s">
        <v>333</v>
      </c>
      <c r="C98" s="42">
        <v>12990</v>
      </c>
      <c r="D98" s="42">
        <v>12990</v>
      </c>
      <c r="E98" s="37">
        <f t="shared" si="1"/>
        <v>0</v>
      </c>
      <c r="F98" s="38">
        <v>42052</v>
      </c>
      <c r="G98" s="179" t="s">
        <v>485</v>
      </c>
      <c r="H98" s="128" t="s">
        <v>14</v>
      </c>
      <c r="I98" s="194"/>
    </row>
    <row r="99" spans="1:9" ht="45" x14ac:dyDescent="0.25">
      <c r="A99">
        <v>95</v>
      </c>
      <c r="B99" s="142" t="s">
        <v>334</v>
      </c>
      <c r="C99" s="42">
        <v>6220</v>
      </c>
      <c r="D99" s="42">
        <v>6220</v>
      </c>
      <c r="E99" s="37">
        <f t="shared" si="1"/>
        <v>0</v>
      </c>
      <c r="F99" s="38">
        <v>42073</v>
      </c>
      <c r="G99" s="179" t="s">
        <v>486</v>
      </c>
      <c r="H99" s="128" t="s">
        <v>14</v>
      </c>
      <c r="I99" s="194"/>
    </row>
    <row r="100" spans="1:9" ht="45" x14ac:dyDescent="0.25">
      <c r="A100">
        <v>96</v>
      </c>
      <c r="B100" s="142" t="s">
        <v>335</v>
      </c>
      <c r="C100" s="42">
        <v>4090</v>
      </c>
      <c r="D100" s="42">
        <v>4090</v>
      </c>
      <c r="E100" s="37">
        <f t="shared" si="1"/>
        <v>0</v>
      </c>
      <c r="F100" s="56">
        <v>42052</v>
      </c>
      <c r="G100" s="187" t="s">
        <v>485</v>
      </c>
      <c r="H100" s="138" t="s">
        <v>14</v>
      </c>
      <c r="I100" s="195"/>
    </row>
    <row r="101" spans="1:9" ht="45" x14ac:dyDescent="0.25">
      <c r="A101">
        <v>97</v>
      </c>
      <c r="B101" s="142" t="s">
        <v>420</v>
      </c>
      <c r="C101" s="42">
        <v>5625</v>
      </c>
      <c r="D101" s="42">
        <v>5625</v>
      </c>
      <c r="E101" s="37">
        <f t="shared" si="1"/>
        <v>0</v>
      </c>
      <c r="F101" s="38">
        <v>42975</v>
      </c>
      <c r="G101" s="179" t="s">
        <v>421</v>
      </c>
      <c r="H101" s="128" t="s">
        <v>14</v>
      </c>
      <c r="I101" s="194"/>
    </row>
    <row r="102" spans="1:9" ht="45" x14ac:dyDescent="0.25">
      <c r="A102">
        <v>98</v>
      </c>
      <c r="B102" s="142" t="s">
        <v>336</v>
      </c>
      <c r="C102" s="42">
        <v>8002</v>
      </c>
      <c r="D102" s="42">
        <v>8002</v>
      </c>
      <c r="E102" s="37">
        <f t="shared" si="1"/>
        <v>0</v>
      </c>
      <c r="F102" s="38">
        <v>42263</v>
      </c>
      <c r="G102" s="179" t="s">
        <v>487</v>
      </c>
      <c r="H102" s="128" t="s">
        <v>14</v>
      </c>
      <c r="I102" s="194"/>
    </row>
    <row r="103" spans="1:9" ht="45" x14ac:dyDescent="0.25">
      <c r="A103">
        <v>99</v>
      </c>
      <c r="B103" s="142" t="s">
        <v>337</v>
      </c>
      <c r="C103" s="42">
        <v>7620</v>
      </c>
      <c r="D103" s="42">
        <v>7620</v>
      </c>
      <c r="E103" s="37">
        <f t="shared" si="1"/>
        <v>0</v>
      </c>
      <c r="F103" s="38">
        <v>42124</v>
      </c>
      <c r="G103" s="179" t="s">
        <v>488</v>
      </c>
      <c r="H103" s="128" t="s">
        <v>14</v>
      </c>
      <c r="I103" s="194"/>
    </row>
    <row r="104" spans="1:9" ht="45" x14ac:dyDescent="0.25">
      <c r="A104">
        <v>100</v>
      </c>
      <c r="B104" s="142" t="s">
        <v>338</v>
      </c>
      <c r="C104" s="42">
        <v>12457</v>
      </c>
      <c r="D104" s="42">
        <v>12457</v>
      </c>
      <c r="E104" s="37">
        <f t="shared" si="1"/>
        <v>0</v>
      </c>
      <c r="F104" s="38">
        <v>42124</v>
      </c>
      <c r="G104" s="179" t="s">
        <v>488</v>
      </c>
      <c r="H104" s="128" t="s">
        <v>14</v>
      </c>
      <c r="I104" s="194"/>
    </row>
    <row r="105" spans="1:9" ht="45" x14ac:dyDescent="0.25">
      <c r="A105">
        <v>101</v>
      </c>
      <c r="B105" s="142" t="s">
        <v>339</v>
      </c>
      <c r="C105" s="42">
        <v>9450</v>
      </c>
      <c r="D105" s="42">
        <v>9450</v>
      </c>
      <c r="E105" s="37">
        <f t="shared" si="1"/>
        <v>0</v>
      </c>
      <c r="F105" s="38">
        <v>42124</v>
      </c>
      <c r="G105" s="179" t="s">
        <v>488</v>
      </c>
      <c r="H105" s="128" t="s">
        <v>14</v>
      </c>
      <c r="I105" s="194"/>
    </row>
    <row r="106" spans="1:9" ht="45" x14ac:dyDescent="0.25">
      <c r="A106">
        <v>102</v>
      </c>
      <c r="B106" s="142" t="s">
        <v>340</v>
      </c>
      <c r="C106" s="42">
        <v>3150</v>
      </c>
      <c r="D106" s="42">
        <v>3150</v>
      </c>
      <c r="E106" s="37">
        <f t="shared" si="1"/>
        <v>0</v>
      </c>
      <c r="F106" s="38">
        <v>42124</v>
      </c>
      <c r="G106" s="179" t="s">
        <v>488</v>
      </c>
      <c r="H106" s="128" t="s">
        <v>14</v>
      </c>
      <c r="I106" s="194"/>
    </row>
    <row r="107" spans="1:9" ht="45" x14ac:dyDescent="0.25">
      <c r="A107">
        <v>103</v>
      </c>
      <c r="B107" s="142" t="s">
        <v>422</v>
      </c>
      <c r="C107" s="42">
        <v>42800</v>
      </c>
      <c r="D107" s="42">
        <v>42800</v>
      </c>
      <c r="E107" s="37">
        <f t="shared" si="1"/>
        <v>0</v>
      </c>
      <c r="F107" s="38">
        <v>42872</v>
      </c>
      <c r="G107" s="179" t="s">
        <v>433</v>
      </c>
      <c r="H107" s="128" t="s">
        <v>14</v>
      </c>
      <c r="I107" s="194"/>
    </row>
    <row r="108" spans="1:9" ht="45" x14ac:dyDescent="0.25">
      <c r="A108">
        <v>104</v>
      </c>
      <c r="B108" s="142" t="s">
        <v>343</v>
      </c>
      <c r="C108" s="42">
        <v>16000</v>
      </c>
      <c r="D108" s="42">
        <v>16000</v>
      </c>
      <c r="E108" s="37">
        <f t="shared" si="1"/>
        <v>0</v>
      </c>
      <c r="F108" s="38">
        <v>42345</v>
      </c>
      <c r="G108" s="179" t="s">
        <v>344</v>
      </c>
      <c r="H108" s="128" t="s">
        <v>14</v>
      </c>
      <c r="I108" s="194"/>
    </row>
    <row r="109" spans="1:9" ht="45" x14ac:dyDescent="0.25">
      <c r="A109">
        <v>105</v>
      </c>
      <c r="B109" s="142" t="s">
        <v>347</v>
      </c>
      <c r="C109" s="42">
        <v>30000</v>
      </c>
      <c r="D109" s="42">
        <v>30000</v>
      </c>
      <c r="E109" s="37">
        <f t="shared" si="1"/>
        <v>0</v>
      </c>
      <c r="F109" s="38">
        <v>42478</v>
      </c>
      <c r="G109" s="179" t="s">
        <v>350</v>
      </c>
      <c r="H109" s="128" t="s">
        <v>14</v>
      </c>
      <c r="I109" s="194"/>
    </row>
    <row r="110" spans="1:9" ht="45" x14ac:dyDescent="0.25">
      <c r="A110">
        <v>106</v>
      </c>
      <c r="B110" s="142" t="s">
        <v>124</v>
      </c>
      <c r="C110" s="42">
        <v>18380</v>
      </c>
      <c r="D110" s="42">
        <v>18380</v>
      </c>
      <c r="E110" s="37">
        <f t="shared" si="1"/>
        <v>0</v>
      </c>
      <c r="F110" s="38">
        <v>41738</v>
      </c>
      <c r="G110" s="179" t="s">
        <v>490</v>
      </c>
      <c r="H110" s="128" t="s">
        <v>14</v>
      </c>
      <c r="I110" s="194"/>
    </row>
    <row r="111" spans="1:9" ht="105" x14ac:dyDescent="0.25">
      <c r="A111">
        <v>107</v>
      </c>
      <c r="B111" s="142" t="s">
        <v>393</v>
      </c>
      <c r="C111" s="42">
        <v>79000</v>
      </c>
      <c r="D111" s="42">
        <v>58591.37</v>
      </c>
      <c r="E111" s="37">
        <f t="shared" si="1"/>
        <v>20408.629999999997</v>
      </c>
      <c r="F111" s="38" t="s">
        <v>489</v>
      </c>
      <c r="G111" s="179" t="s">
        <v>491</v>
      </c>
      <c r="H111" s="128" t="s">
        <v>14</v>
      </c>
      <c r="I111" s="194"/>
    </row>
    <row r="112" spans="1:9" ht="45" x14ac:dyDescent="0.25">
      <c r="A112">
        <v>108</v>
      </c>
      <c r="B112" s="142" t="s">
        <v>426</v>
      </c>
      <c r="C112" s="42">
        <v>7300</v>
      </c>
      <c r="D112" s="42">
        <v>7300</v>
      </c>
      <c r="E112" s="37">
        <f t="shared" si="1"/>
        <v>0</v>
      </c>
      <c r="F112" s="56">
        <v>42837</v>
      </c>
      <c r="G112" s="187" t="s">
        <v>431</v>
      </c>
      <c r="H112" s="138" t="s">
        <v>14</v>
      </c>
      <c r="I112" s="195"/>
    </row>
    <row r="113" spans="1:9" ht="45" x14ac:dyDescent="0.25">
      <c r="A113">
        <v>109</v>
      </c>
      <c r="B113" s="142" t="s">
        <v>427</v>
      </c>
      <c r="C113" s="42">
        <v>7300</v>
      </c>
      <c r="D113" s="42">
        <v>7300</v>
      </c>
      <c r="E113" s="37">
        <f t="shared" si="1"/>
        <v>0</v>
      </c>
      <c r="F113" s="38">
        <v>42837</v>
      </c>
      <c r="G113" s="179" t="s">
        <v>431</v>
      </c>
      <c r="H113" s="128" t="s">
        <v>14</v>
      </c>
      <c r="I113" s="194"/>
    </row>
    <row r="114" spans="1:9" ht="45" x14ac:dyDescent="0.25">
      <c r="A114">
        <v>110</v>
      </c>
      <c r="B114" s="142" t="s">
        <v>428</v>
      </c>
      <c r="C114" s="42">
        <v>7300</v>
      </c>
      <c r="D114" s="42">
        <v>7300</v>
      </c>
      <c r="E114" s="37">
        <f t="shared" si="1"/>
        <v>0</v>
      </c>
      <c r="F114" s="38">
        <v>42837</v>
      </c>
      <c r="G114" s="179" t="s">
        <v>431</v>
      </c>
      <c r="H114" s="128" t="s">
        <v>14</v>
      </c>
      <c r="I114" s="194"/>
    </row>
    <row r="115" spans="1:9" ht="45" x14ac:dyDescent="0.25">
      <c r="A115">
        <v>111</v>
      </c>
      <c r="B115" s="142" t="s">
        <v>429</v>
      </c>
      <c r="C115" s="42">
        <v>7300</v>
      </c>
      <c r="D115" s="42">
        <v>7300</v>
      </c>
      <c r="E115" s="37">
        <f t="shared" si="1"/>
        <v>0</v>
      </c>
      <c r="F115" s="38">
        <v>42837</v>
      </c>
      <c r="G115" s="179" t="s">
        <v>431</v>
      </c>
      <c r="H115" s="128" t="s">
        <v>14</v>
      </c>
      <c r="I115" s="194"/>
    </row>
    <row r="116" spans="1:9" ht="45" x14ac:dyDescent="0.25">
      <c r="A116">
        <v>112</v>
      </c>
      <c r="B116" s="142" t="s">
        <v>430</v>
      </c>
      <c r="C116" s="42">
        <v>6400</v>
      </c>
      <c r="D116" s="42">
        <v>6400</v>
      </c>
      <c r="E116" s="37">
        <f t="shared" si="1"/>
        <v>0</v>
      </c>
      <c r="F116" s="38">
        <v>42872</v>
      </c>
      <c r="G116" s="179" t="s">
        <v>432</v>
      </c>
      <c r="H116" s="128" t="s">
        <v>14</v>
      </c>
      <c r="I116" s="194"/>
    </row>
    <row r="117" spans="1:9" ht="45" x14ac:dyDescent="0.25">
      <c r="A117">
        <v>113</v>
      </c>
      <c r="B117" s="142" t="s">
        <v>434</v>
      </c>
      <c r="C117" s="42">
        <v>30546.5</v>
      </c>
      <c r="D117" s="42">
        <v>30546.5</v>
      </c>
      <c r="E117" s="37">
        <f t="shared" si="1"/>
        <v>0</v>
      </c>
      <c r="F117" s="38">
        <v>43056</v>
      </c>
      <c r="G117" s="179" t="s">
        <v>440</v>
      </c>
      <c r="H117" s="128" t="s">
        <v>14</v>
      </c>
      <c r="I117" s="194"/>
    </row>
    <row r="118" spans="1:9" ht="45" x14ac:dyDescent="0.25">
      <c r="A118">
        <v>114</v>
      </c>
      <c r="B118" s="142" t="s">
        <v>435</v>
      </c>
      <c r="C118" s="42">
        <v>24333</v>
      </c>
      <c r="D118" s="42">
        <v>24333</v>
      </c>
      <c r="E118" s="37">
        <f t="shared" si="1"/>
        <v>0</v>
      </c>
      <c r="F118" s="38">
        <v>43059</v>
      </c>
      <c r="G118" s="179" t="s">
        <v>441</v>
      </c>
      <c r="H118" s="128" t="s">
        <v>14</v>
      </c>
      <c r="I118" s="194"/>
    </row>
    <row r="119" spans="1:9" ht="45" x14ac:dyDescent="0.25">
      <c r="A119">
        <v>115</v>
      </c>
      <c r="B119" s="142" t="s">
        <v>436</v>
      </c>
      <c r="C119" s="42">
        <v>24334</v>
      </c>
      <c r="D119" s="42">
        <v>24334</v>
      </c>
      <c r="E119" s="37">
        <f t="shared" si="1"/>
        <v>0</v>
      </c>
      <c r="F119" s="38">
        <v>43059</v>
      </c>
      <c r="G119" s="179" t="s">
        <v>441</v>
      </c>
      <c r="H119" s="128" t="s">
        <v>14</v>
      </c>
      <c r="I119" s="194"/>
    </row>
    <row r="120" spans="1:9" ht="45" x14ac:dyDescent="0.25">
      <c r="A120">
        <v>116</v>
      </c>
      <c r="B120" s="142" t="s">
        <v>437</v>
      </c>
      <c r="C120" s="42">
        <v>24333</v>
      </c>
      <c r="D120" s="42">
        <v>24333</v>
      </c>
      <c r="E120" s="37">
        <f t="shared" si="1"/>
        <v>0</v>
      </c>
      <c r="F120" s="38">
        <v>43059</v>
      </c>
      <c r="G120" s="179" t="s">
        <v>441</v>
      </c>
      <c r="H120" s="128" t="s">
        <v>14</v>
      </c>
      <c r="I120" s="194"/>
    </row>
    <row r="121" spans="1:9" ht="45" x14ac:dyDescent="0.25">
      <c r="A121">
        <v>117</v>
      </c>
      <c r="B121" s="142" t="s">
        <v>501</v>
      </c>
      <c r="C121" s="42">
        <v>578195</v>
      </c>
      <c r="D121" s="42">
        <v>578195</v>
      </c>
      <c r="E121" s="37">
        <f t="shared" si="1"/>
        <v>0</v>
      </c>
      <c r="F121" s="38" t="s">
        <v>502</v>
      </c>
      <c r="G121" s="179" t="s">
        <v>503</v>
      </c>
      <c r="H121" s="128" t="s">
        <v>14</v>
      </c>
      <c r="I121" s="194"/>
    </row>
    <row r="122" spans="1:9" ht="45" x14ac:dyDescent="0.25">
      <c r="A122">
        <v>118</v>
      </c>
      <c r="B122" s="142" t="s">
        <v>504</v>
      </c>
      <c r="C122" s="42">
        <v>96270</v>
      </c>
      <c r="D122" s="42">
        <v>96270</v>
      </c>
      <c r="E122" s="37">
        <f t="shared" si="1"/>
        <v>0</v>
      </c>
      <c r="F122" s="38" t="s">
        <v>522</v>
      </c>
      <c r="G122" s="179" t="s">
        <v>523</v>
      </c>
      <c r="H122" s="128" t="s">
        <v>14</v>
      </c>
      <c r="I122" s="196"/>
    </row>
    <row r="123" spans="1:9" ht="45" x14ac:dyDescent="0.25">
      <c r="A123">
        <v>119</v>
      </c>
      <c r="B123" s="142" t="s">
        <v>506</v>
      </c>
      <c r="C123" s="42">
        <v>33300</v>
      </c>
      <c r="D123" s="42">
        <v>33300</v>
      </c>
      <c r="E123" s="37">
        <f t="shared" si="1"/>
        <v>0</v>
      </c>
      <c r="F123" s="38">
        <v>43678</v>
      </c>
      <c r="G123" s="179" t="s">
        <v>524</v>
      </c>
      <c r="H123" s="128" t="s">
        <v>14</v>
      </c>
      <c r="I123" s="194"/>
    </row>
    <row r="124" spans="1:9" ht="45" x14ac:dyDescent="0.25">
      <c r="A124">
        <v>120</v>
      </c>
      <c r="B124" s="142" t="s">
        <v>506</v>
      </c>
      <c r="C124" s="42">
        <v>33300</v>
      </c>
      <c r="D124" s="42">
        <v>33300</v>
      </c>
      <c r="E124" s="37">
        <f t="shared" si="1"/>
        <v>0</v>
      </c>
      <c r="F124" s="38">
        <v>43678</v>
      </c>
      <c r="G124" s="179" t="s">
        <v>524</v>
      </c>
      <c r="H124" s="128" t="s">
        <v>14</v>
      </c>
      <c r="I124" s="194"/>
    </row>
    <row r="125" spans="1:9" ht="45" x14ac:dyDescent="0.25">
      <c r="A125">
        <v>121</v>
      </c>
      <c r="B125" s="142" t="s">
        <v>506</v>
      </c>
      <c r="C125" s="42">
        <v>33300</v>
      </c>
      <c r="D125" s="42">
        <v>33300</v>
      </c>
      <c r="E125" s="37">
        <f t="shared" si="1"/>
        <v>0</v>
      </c>
      <c r="F125" s="38">
        <v>43678</v>
      </c>
      <c r="G125" s="179" t="s">
        <v>524</v>
      </c>
      <c r="H125" s="128" t="s">
        <v>14</v>
      </c>
      <c r="I125" s="194"/>
    </row>
    <row r="126" spans="1:9" ht="45" x14ac:dyDescent="0.25">
      <c r="A126">
        <v>122</v>
      </c>
      <c r="B126" s="142" t="s">
        <v>507</v>
      </c>
      <c r="C126" s="42">
        <v>27675.67</v>
      </c>
      <c r="D126" s="42">
        <v>27675.67</v>
      </c>
      <c r="E126" s="37">
        <f t="shared" si="1"/>
        <v>0</v>
      </c>
      <c r="F126" s="38">
        <v>43192</v>
      </c>
      <c r="G126" s="179" t="s">
        <v>525</v>
      </c>
      <c r="H126" s="128" t="s">
        <v>14</v>
      </c>
      <c r="I126" s="194"/>
    </row>
    <row r="127" spans="1:9" ht="45" x14ac:dyDescent="0.25">
      <c r="A127">
        <v>123</v>
      </c>
      <c r="B127" s="142" t="s">
        <v>508</v>
      </c>
      <c r="C127" s="42">
        <v>27675.67</v>
      </c>
      <c r="D127" s="42">
        <v>27675.67</v>
      </c>
      <c r="E127" s="37">
        <f t="shared" si="1"/>
        <v>0</v>
      </c>
      <c r="F127" s="38">
        <v>43192</v>
      </c>
      <c r="G127" s="179" t="s">
        <v>525</v>
      </c>
      <c r="H127" s="128" t="s">
        <v>14</v>
      </c>
      <c r="I127" s="194"/>
    </row>
    <row r="128" spans="1:9" ht="45" x14ac:dyDescent="0.25">
      <c r="A128">
        <v>124</v>
      </c>
      <c r="B128" s="142" t="s">
        <v>509</v>
      </c>
      <c r="C128" s="42">
        <v>26174.5</v>
      </c>
      <c r="D128" s="42">
        <v>26174.5</v>
      </c>
      <c r="E128" s="37">
        <f t="shared" si="1"/>
        <v>0</v>
      </c>
      <c r="F128" s="38">
        <v>43224</v>
      </c>
      <c r="G128" s="179" t="s">
        <v>526</v>
      </c>
      <c r="H128" s="128" t="s">
        <v>14</v>
      </c>
      <c r="I128" s="194"/>
    </row>
    <row r="129" spans="1:9" ht="45" x14ac:dyDescent="0.25">
      <c r="A129">
        <v>125</v>
      </c>
      <c r="B129" s="142" t="s">
        <v>510</v>
      </c>
      <c r="C129" s="42">
        <v>27675.66</v>
      </c>
      <c r="D129" s="42">
        <v>27675.66</v>
      </c>
      <c r="E129" s="37">
        <f t="shared" si="1"/>
        <v>0</v>
      </c>
      <c r="F129" s="38">
        <v>43192</v>
      </c>
      <c r="G129" s="179" t="s">
        <v>525</v>
      </c>
      <c r="H129" s="128" t="s">
        <v>14</v>
      </c>
      <c r="I129" s="194"/>
    </row>
    <row r="130" spans="1:9" ht="45" x14ac:dyDescent="0.25">
      <c r="A130">
        <v>126</v>
      </c>
      <c r="B130" s="142" t="s">
        <v>511</v>
      </c>
      <c r="C130" s="42">
        <v>26174.5</v>
      </c>
      <c r="D130" s="42">
        <v>26174.5</v>
      </c>
      <c r="E130" s="37">
        <f t="shared" si="1"/>
        <v>0</v>
      </c>
      <c r="F130" s="38">
        <v>43224</v>
      </c>
      <c r="G130" s="179" t="s">
        <v>526</v>
      </c>
      <c r="H130" s="128" t="s">
        <v>14</v>
      </c>
      <c r="I130" s="194"/>
    </row>
    <row r="131" spans="1:9" ht="45" x14ac:dyDescent="0.25">
      <c r="A131">
        <v>127</v>
      </c>
      <c r="B131" s="142" t="s">
        <v>512</v>
      </c>
      <c r="C131" s="42">
        <v>30000</v>
      </c>
      <c r="D131" s="42">
        <v>30000</v>
      </c>
      <c r="E131" s="37">
        <f t="shared" si="1"/>
        <v>0</v>
      </c>
      <c r="F131" s="38">
        <v>43454</v>
      </c>
      <c r="G131" s="179" t="s">
        <v>527</v>
      </c>
      <c r="H131" s="128" t="s">
        <v>14</v>
      </c>
      <c r="I131" s="194"/>
    </row>
    <row r="132" spans="1:9" ht="45" x14ac:dyDescent="0.25">
      <c r="A132">
        <v>128</v>
      </c>
      <c r="B132" s="142" t="s">
        <v>513</v>
      </c>
      <c r="C132" s="42">
        <v>95325</v>
      </c>
      <c r="D132" s="42">
        <v>95325</v>
      </c>
      <c r="E132" s="37">
        <f t="shared" si="1"/>
        <v>0</v>
      </c>
      <c r="F132" s="38">
        <v>43321</v>
      </c>
      <c r="G132" s="179" t="s">
        <v>448</v>
      </c>
      <c r="H132" s="128" t="s">
        <v>14</v>
      </c>
      <c r="I132" s="194"/>
    </row>
    <row r="133" spans="1:9" ht="45" x14ac:dyDescent="0.25">
      <c r="A133">
        <v>129</v>
      </c>
      <c r="B133" s="142" t="s">
        <v>514</v>
      </c>
      <c r="C133" s="42">
        <v>99260.24</v>
      </c>
      <c r="D133" s="42">
        <v>99260.24</v>
      </c>
      <c r="E133" s="37">
        <f t="shared" si="1"/>
        <v>0</v>
      </c>
      <c r="F133" s="38">
        <v>43413</v>
      </c>
      <c r="G133" s="179" t="s">
        <v>528</v>
      </c>
      <c r="H133" s="128" t="s">
        <v>14</v>
      </c>
      <c r="I133" s="194"/>
    </row>
    <row r="134" spans="1:9" ht="45" x14ac:dyDescent="0.25">
      <c r="A134">
        <v>130</v>
      </c>
      <c r="B134" s="142" t="s">
        <v>515</v>
      </c>
      <c r="C134" s="42">
        <v>61824.46</v>
      </c>
      <c r="D134" s="42">
        <v>61824.46</v>
      </c>
      <c r="E134" s="37">
        <f t="shared" ref="E134:E194" si="2">C134-D134</f>
        <v>0</v>
      </c>
      <c r="F134" s="38">
        <v>43420</v>
      </c>
      <c r="G134" s="179" t="s">
        <v>529</v>
      </c>
      <c r="H134" s="128" t="s">
        <v>14</v>
      </c>
      <c r="I134" s="194"/>
    </row>
    <row r="135" spans="1:9" ht="45" x14ac:dyDescent="0.25">
      <c r="A135">
        <v>131</v>
      </c>
      <c r="B135" s="142" t="s">
        <v>517</v>
      </c>
      <c r="C135" s="42">
        <v>94601.03</v>
      </c>
      <c r="D135" s="42">
        <v>94601.03</v>
      </c>
      <c r="E135" s="37">
        <f t="shared" si="2"/>
        <v>0</v>
      </c>
      <c r="F135" s="38">
        <v>43374</v>
      </c>
      <c r="G135" s="179" t="s">
        <v>531</v>
      </c>
      <c r="H135" s="128" t="s">
        <v>14</v>
      </c>
      <c r="I135" s="196"/>
    </row>
    <row r="136" spans="1:9" ht="45" x14ac:dyDescent="0.25">
      <c r="A136">
        <v>132</v>
      </c>
      <c r="B136" s="142" t="s">
        <v>518</v>
      </c>
      <c r="C136" s="42">
        <v>98014</v>
      </c>
      <c r="D136" s="42">
        <v>98014</v>
      </c>
      <c r="E136" s="37">
        <f t="shared" si="2"/>
        <v>0</v>
      </c>
      <c r="F136" s="38">
        <v>43327</v>
      </c>
      <c r="G136" s="179" t="s">
        <v>532</v>
      </c>
      <c r="H136" s="128" t="s">
        <v>14</v>
      </c>
      <c r="I136" s="194"/>
    </row>
    <row r="137" spans="1:9" ht="45" x14ac:dyDescent="0.25">
      <c r="A137">
        <v>133</v>
      </c>
      <c r="B137" s="142" t="s">
        <v>519</v>
      </c>
      <c r="C137" s="42">
        <v>99892</v>
      </c>
      <c r="D137" s="42">
        <v>99892</v>
      </c>
      <c r="E137" s="37">
        <f t="shared" si="2"/>
        <v>0</v>
      </c>
      <c r="F137" s="38">
        <v>43326</v>
      </c>
      <c r="G137" s="179" t="s">
        <v>533</v>
      </c>
      <c r="H137" s="128" t="s">
        <v>14</v>
      </c>
      <c r="I137" s="194"/>
    </row>
    <row r="138" spans="1:9" ht="45" x14ac:dyDescent="0.25">
      <c r="A138">
        <v>134</v>
      </c>
      <c r="B138" s="142" t="s">
        <v>520</v>
      </c>
      <c r="C138" s="42">
        <v>14617</v>
      </c>
      <c r="D138" s="42">
        <v>14617</v>
      </c>
      <c r="E138" s="37">
        <f t="shared" si="2"/>
        <v>0</v>
      </c>
      <c r="F138" s="38">
        <v>43444</v>
      </c>
      <c r="G138" s="179" t="s">
        <v>534</v>
      </c>
      <c r="H138" s="128" t="s">
        <v>14</v>
      </c>
      <c r="I138" s="194"/>
    </row>
    <row r="139" spans="1:9" ht="45" x14ac:dyDescent="0.25">
      <c r="A139">
        <v>135</v>
      </c>
      <c r="B139" s="142" t="s">
        <v>520</v>
      </c>
      <c r="C139" s="42">
        <v>12754</v>
      </c>
      <c r="D139" s="42">
        <v>12754</v>
      </c>
      <c r="E139" s="37">
        <f t="shared" si="2"/>
        <v>0</v>
      </c>
      <c r="F139" s="38">
        <v>43444</v>
      </c>
      <c r="G139" s="179" t="s">
        <v>535</v>
      </c>
      <c r="H139" s="128" t="s">
        <v>14</v>
      </c>
      <c r="I139" s="194"/>
    </row>
    <row r="140" spans="1:9" ht="45" x14ac:dyDescent="0.25">
      <c r="A140">
        <v>136</v>
      </c>
      <c r="B140" s="142" t="s">
        <v>521</v>
      </c>
      <c r="C140" s="42">
        <v>29546.5</v>
      </c>
      <c r="D140" s="42">
        <v>29546.5</v>
      </c>
      <c r="E140" s="37">
        <f t="shared" si="2"/>
        <v>0</v>
      </c>
      <c r="F140" s="56">
        <v>43192</v>
      </c>
      <c r="G140" s="187" t="s">
        <v>538</v>
      </c>
      <c r="H140" s="138" t="s">
        <v>14</v>
      </c>
      <c r="I140" s="195"/>
    </row>
    <row r="141" spans="1:9" ht="94.5" customHeight="1" x14ac:dyDescent="0.25">
      <c r="A141">
        <v>137</v>
      </c>
      <c r="B141" s="142" t="s">
        <v>124</v>
      </c>
      <c r="C141" s="42">
        <v>260</v>
      </c>
      <c r="D141" s="42">
        <v>260</v>
      </c>
      <c r="E141" s="37">
        <f t="shared" si="2"/>
        <v>0</v>
      </c>
      <c r="F141" s="38">
        <v>39079</v>
      </c>
      <c r="G141" s="179" t="s">
        <v>461</v>
      </c>
      <c r="H141" s="128" t="s">
        <v>14</v>
      </c>
      <c r="I141" s="194"/>
    </row>
    <row r="142" spans="1:9" ht="120" x14ac:dyDescent="0.25">
      <c r="A142">
        <v>138</v>
      </c>
      <c r="B142" s="142" t="s">
        <v>124</v>
      </c>
      <c r="C142" s="42">
        <v>260</v>
      </c>
      <c r="D142" s="42">
        <v>260</v>
      </c>
      <c r="E142" s="37">
        <f t="shared" si="2"/>
        <v>0</v>
      </c>
      <c r="F142" s="38">
        <v>39079</v>
      </c>
      <c r="G142" s="179" t="s">
        <v>461</v>
      </c>
      <c r="H142" s="128" t="s">
        <v>14</v>
      </c>
      <c r="I142" s="194"/>
    </row>
    <row r="143" spans="1:9" ht="120" x14ac:dyDescent="0.25">
      <c r="A143">
        <v>139</v>
      </c>
      <c r="B143" s="142" t="s">
        <v>124</v>
      </c>
      <c r="C143" s="42">
        <v>260</v>
      </c>
      <c r="D143" s="42">
        <v>260</v>
      </c>
      <c r="E143" s="37">
        <f t="shared" si="2"/>
        <v>0</v>
      </c>
      <c r="F143" s="38">
        <v>39079</v>
      </c>
      <c r="G143" s="179" t="s">
        <v>461</v>
      </c>
      <c r="H143" s="128" t="s">
        <v>14</v>
      </c>
      <c r="I143" s="194"/>
    </row>
    <row r="144" spans="1:9" ht="120" x14ac:dyDescent="0.25">
      <c r="A144">
        <v>140</v>
      </c>
      <c r="B144" s="142" t="s">
        <v>124</v>
      </c>
      <c r="C144" s="42">
        <v>260</v>
      </c>
      <c r="D144" s="42">
        <v>260</v>
      </c>
      <c r="E144" s="37">
        <f t="shared" si="2"/>
        <v>0</v>
      </c>
      <c r="F144" s="38">
        <v>39079</v>
      </c>
      <c r="G144" s="179" t="s">
        <v>461</v>
      </c>
      <c r="H144" s="128" t="s">
        <v>14</v>
      </c>
      <c r="I144" s="194"/>
    </row>
    <row r="145" spans="1:9" ht="105" x14ac:dyDescent="0.25">
      <c r="A145">
        <v>141</v>
      </c>
      <c r="B145" s="142" t="s">
        <v>676</v>
      </c>
      <c r="C145" s="42">
        <v>216460</v>
      </c>
      <c r="D145" s="42">
        <v>63735.68</v>
      </c>
      <c r="E145" s="37">
        <f t="shared" si="2"/>
        <v>152724.32</v>
      </c>
      <c r="F145" s="38">
        <v>43665</v>
      </c>
      <c r="G145" s="179" t="s">
        <v>683</v>
      </c>
      <c r="H145" s="128" t="s">
        <v>14</v>
      </c>
      <c r="I145" s="196"/>
    </row>
    <row r="146" spans="1:9" ht="45" x14ac:dyDescent="0.25">
      <c r="A146">
        <v>142</v>
      </c>
      <c r="B146" s="142" t="s">
        <v>677</v>
      </c>
      <c r="C146" s="42">
        <v>68708</v>
      </c>
      <c r="D146" s="42">
        <v>68708</v>
      </c>
      <c r="E146" s="37">
        <f t="shared" si="2"/>
        <v>0</v>
      </c>
      <c r="F146" s="38">
        <v>43718</v>
      </c>
      <c r="G146" s="179" t="s">
        <v>684</v>
      </c>
      <c r="H146" s="128" t="s">
        <v>14</v>
      </c>
      <c r="I146" s="196"/>
    </row>
    <row r="147" spans="1:9" ht="45" x14ac:dyDescent="0.25">
      <c r="A147">
        <v>143</v>
      </c>
      <c r="B147" s="142" t="s">
        <v>678</v>
      </c>
      <c r="C147" s="42">
        <v>106800</v>
      </c>
      <c r="D147" s="42">
        <v>62300.07</v>
      </c>
      <c r="E147" s="37">
        <f t="shared" si="2"/>
        <v>44499.93</v>
      </c>
      <c r="F147" s="38">
        <v>43717</v>
      </c>
      <c r="G147" s="179" t="s">
        <v>685</v>
      </c>
      <c r="H147" s="128" t="s">
        <v>14</v>
      </c>
      <c r="I147" s="196"/>
    </row>
    <row r="148" spans="1:9" ht="45" x14ac:dyDescent="0.25">
      <c r="A148">
        <v>144</v>
      </c>
      <c r="B148" s="142" t="s">
        <v>679</v>
      </c>
      <c r="C148" s="42">
        <v>11750</v>
      </c>
      <c r="D148" s="42">
        <v>11750</v>
      </c>
      <c r="E148" s="37">
        <f t="shared" si="2"/>
        <v>0</v>
      </c>
      <c r="F148" s="38">
        <v>43812</v>
      </c>
      <c r="G148" s="179" t="s">
        <v>686</v>
      </c>
      <c r="H148" s="128" t="s">
        <v>14</v>
      </c>
      <c r="I148" s="196"/>
    </row>
    <row r="149" spans="1:9" ht="45" x14ac:dyDescent="0.25">
      <c r="A149">
        <v>145</v>
      </c>
      <c r="B149" s="142" t="s">
        <v>680</v>
      </c>
      <c r="C149" s="42">
        <v>230495.09</v>
      </c>
      <c r="D149" s="42">
        <v>62745.97</v>
      </c>
      <c r="E149" s="37">
        <f t="shared" si="2"/>
        <v>167749.12</v>
      </c>
      <c r="F149" s="38">
        <v>43776</v>
      </c>
      <c r="G149" s="179" t="s">
        <v>687</v>
      </c>
      <c r="H149" s="128" t="s">
        <v>14</v>
      </c>
      <c r="I149" s="196"/>
    </row>
    <row r="150" spans="1:9" ht="45" x14ac:dyDescent="0.25">
      <c r="A150">
        <v>146</v>
      </c>
      <c r="B150" s="142" t="s">
        <v>681</v>
      </c>
      <c r="C150" s="42">
        <v>209135.88</v>
      </c>
      <c r="D150" s="42">
        <v>55769.760000000002</v>
      </c>
      <c r="E150" s="37">
        <f t="shared" si="2"/>
        <v>153366.12</v>
      </c>
      <c r="F150" s="38">
        <v>43810</v>
      </c>
      <c r="G150" s="179" t="s">
        <v>688</v>
      </c>
      <c r="H150" s="128" t="s">
        <v>14</v>
      </c>
      <c r="I150" s="196"/>
    </row>
    <row r="151" spans="1:9" ht="45" x14ac:dyDescent="0.25">
      <c r="A151">
        <v>147</v>
      </c>
      <c r="B151" s="142" t="s">
        <v>682</v>
      </c>
      <c r="C151" s="42">
        <v>40000</v>
      </c>
      <c r="D151" s="42">
        <v>40000</v>
      </c>
      <c r="E151" s="37">
        <f t="shared" si="2"/>
        <v>0</v>
      </c>
      <c r="F151" s="61">
        <v>43685</v>
      </c>
      <c r="G151" s="62" t="s">
        <v>689</v>
      </c>
      <c r="H151" s="138" t="s">
        <v>14</v>
      </c>
      <c r="I151" s="197"/>
    </row>
    <row r="152" spans="1:9" ht="45" x14ac:dyDescent="0.25">
      <c r="A152">
        <v>148</v>
      </c>
      <c r="B152" s="142" t="s">
        <v>775</v>
      </c>
      <c r="C152" s="42">
        <v>46000</v>
      </c>
      <c r="D152" s="42">
        <v>46000</v>
      </c>
      <c r="E152" s="37">
        <f t="shared" si="2"/>
        <v>0</v>
      </c>
      <c r="F152" s="61">
        <v>44084</v>
      </c>
      <c r="G152" s="62" t="s">
        <v>852</v>
      </c>
      <c r="H152" s="138" t="s">
        <v>14</v>
      </c>
      <c r="I152" s="197"/>
    </row>
    <row r="153" spans="1:9" ht="45" x14ac:dyDescent="0.25">
      <c r="A153">
        <v>149</v>
      </c>
      <c r="B153" s="142" t="s">
        <v>776</v>
      </c>
      <c r="C153" s="42">
        <v>599166</v>
      </c>
      <c r="D153" s="42">
        <v>67406.31</v>
      </c>
      <c r="E153" s="37">
        <f t="shared" si="2"/>
        <v>531759.68999999994</v>
      </c>
      <c r="F153" s="61">
        <v>44459</v>
      </c>
      <c r="G153" s="62" t="s">
        <v>853</v>
      </c>
      <c r="H153" s="138" t="s">
        <v>14</v>
      </c>
      <c r="I153" s="197"/>
    </row>
    <row r="154" spans="1:9" ht="45" x14ac:dyDescent="0.25">
      <c r="A154">
        <v>150</v>
      </c>
      <c r="B154" s="142" t="s">
        <v>777</v>
      </c>
      <c r="C154" s="42">
        <v>74876</v>
      </c>
      <c r="D154" s="42">
        <v>74876</v>
      </c>
      <c r="E154" s="37">
        <f t="shared" si="2"/>
        <v>0</v>
      </c>
      <c r="F154" s="61">
        <v>44396</v>
      </c>
      <c r="G154" s="62" t="s">
        <v>854</v>
      </c>
      <c r="H154" s="138" t="s">
        <v>14</v>
      </c>
      <c r="I154" s="197"/>
    </row>
    <row r="155" spans="1:9" ht="45" x14ac:dyDescent="0.25">
      <c r="A155">
        <v>151</v>
      </c>
      <c r="B155" s="142" t="s">
        <v>778</v>
      </c>
      <c r="C155" s="42">
        <v>193109.67</v>
      </c>
      <c r="D155" s="42">
        <v>43986.03</v>
      </c>
      <c r="E155" s="37">
        <f t="shared" si="2"/>
        <v>149123.64000000001</v>
      </c>
      <c r="F155" s="61">
        <v>44023</v>
      </c>
      <c r="G155" s="62" t="s">
        <v>858</v>
      </c>
      <c r="H155" s="138" t="s">
        <v>14</v>
      </c>
      <c r="I155" s="197"/>
    </row>
    <row r="156" spans="1:9" ht="45" x14ac:dyDescent="0.25">
      <c r="A156">
        <v>152</v>
      </c>
      <c r="B156" s="142" t="s">
        <v>779</v>
      </c>
      <c r="C156" s="42">
        <v>149968</v>
      </c>
      <c r="D156" s="42">
        <v>20829</v>
      </c>
      <c r="E156" s="37">
        <f t="shared" si="2"/>
        <v>129139</v>
      </c>
      <c r="F156" s="61">
        <v>44529</v>
      </c>
      <c r="G156" s="62" t="s">
        <v>862</v>
      </c>
      <c r="H156" s="138" t="s">
        <v>14</v>
      </c>
      <c r="I156" s="197"/>
    </row>
    <row r="157" spans="1:9" ht="45" x14ac:dyDescent="0.25">
      <c r="A157">
        <v>153</v>
      </c>
      <c r="B157" s="142" t="s">
        <v>780</v>
      </c>
      <c r="C157" s="42">
        <v>1098678.28</v>
      </c>
      <c r="D157" s="42">
        <v>1098678.28</v>
      </c>
      <c r="E157" s="37">
        <f t="shared" si="2"/>
        <v>0</v>
      </c>
      <c r="F157" s="61">
        <v>44025</v>
      </c>
      <c r="G157" s="62" t="s">
        <v>875</v>
      </c>
      <c r="H157" s="138" t="s">
        <v>14</v>
      </c>
      <c r="I157" s="197"/>
    </row>
    <row r="158" spans="1:9" ht="45" x14ac:dyDescent="0.25">
      <c r="A158">
        <v>154</v>
      </c>
      <c r="B158" s="142" t="s">
        <v>781</v>
      </c>
      <c r="C158" s="42">
        <v>13800</v>
      </c>
      <c r="D158" s="42">
        <v>13800</v>
      </c>
      <c r="E158" s="37">
        <f t="shared" si="2"/>
        <v>0</v>
      </c>
      <c r="F158" s="61">
        <v>44363</v>
      </c>
      <c r="G158" s="62" t="s">
        <v>849</v>
      </c>
      <c r="H158" s="138" t="s">
        <v>14</v>
      </c>
      <c r="I158" s="197"/>
    </row>
    <row r="159" spans="1:9" ht="45" x14ac:dyDescent="0.25">
      <c r="A159">
        <v>155</v>
      </c>
      <c r="B159" s="142" t="s">
        <v>782</v>
      </c>
      <c r="C159" s="42">
        <v>14500</v>
      </c>
      <c r="D159" s="42">
        <v>14500</v>
      </c>
      <c r="E159" s="37">
        <f t="shared" si="2"/>
        <v>0</v>
      </c>
      <c r="F159" s="61">
        <v>43889</v>
      </c>
      <c r="G159" s="62" t="s">
        <v>850</v>
      </c>
      <c r="H159" s="138" t="s">
        <v>14</v>
      </c>
      <c r="I159" s="197"/>
    </row>
    <row r="160" spans="1:9" ht="45" x14ac:dyDescent="0.25">
      <c r="A160">
        <v>156</v>
      </c>
      <c r="B160" s="142" t="s">
        <v>783</v>
      </c>
      <c r="C160" s="42">
        <v>11770</v>
      </c>
      <c r="D160" s="42">
        <v>11770</v>
      </c>
      <c r="E160" s="37">
        <f t="shared" si="2"/>
        <v>0</v>
      </c>
      <c r="F160" s="61">
        <v>43889</v>
      </c>
      <c r="G160" s="62" t="s">
        <v>850</v>
      </c>
      <c r="H160" s="138" t="s">
        <v>14</v>
      </c>
      <c r="I160" s="197"/>
    </row>
    <row r="161" spans="1:9" ht="45" x14ac:dyDescent="0.25">
      <c r="A161">
        <v>157</v>
      </c>
      <c r="B161" s="142" t="s">
        <v>783</v>
      </c>
      <c r="C161" s="42">
        <v>11770</v>
      </c>
      <c r="D161" s="42">
        <v>11770</v>
      </c>
      <c r="E161" s="37">
        <f t="shared" si="2"/>
        <v>0</v>
      </c>
      <c r="F161" s="61">
        <v>43889</v>
      </c>
      <c r="G161" s="62" t="s">
        <v>850</v>
      </c>
      <c r="H161" s="138" t="s">
        <v>14</v>
      </c>
      <c r="I161" s="197"/>
    </row>
    <row r="162" spans="1:9" ht="45" x14ac:dyDescent="0.25">
      <c r="A162">
        <v>158</v>
      </c>
      <c r="B162" s="142" t="s">
        <v>785</v>
      </c>
      <c r="C162" s="42">
        <v>13100</v>
      </c>
      <c r="D162" s="42">
        <v>13100</v>
      </c>
      <c r="E162" s="37">
        <f t="shared" si="2"/>
        <v>0</v>
      </c>
      <c r="F162" s="61">
        <v>44105</v>
      </c>
      <c r="G162" s="62" t="s">
        <v>855</v>
      </c>
      <c r="H162" s="138" t="s">
        <v>14</v>
      </c>
      <c r="I162" s="197"/>
    </row>
    <row r="163" spans="1:9" ht="45" x14ac:dyDescent="0.25">
      <c r="A163">
        <v>159</v>
      </c>
      <c r="B163" s="142" t="s">
        <v>788</v>
      </c>
      <c r="C163" s="42">
        <v>28000.34</v>
      </c>
      <c r="D163" s="42">
        <v>28000.34</v>
      </c>
      <c r="E163" s="37">
        <f t="shared" si="2"/>
        <v>0</v>
      </c>
      <c r="F163" s="61">
        <v>43939</v>
      </c>
      <c r="G163" s="62" t="s">
        <v>857</v>
      </c>
      <c r="H163" s="138" t="s">
        <v>14</v>
      </c>
      <c r="I163" s="197"/>
    </row>
    <row r="164" spans="1:9" ht="45" x14ac:dyDescent="0.25">
      <c r="A164">
        <v>160</v>
      </c>
      <c r="B164" s="142" t="s">
        <v>789</v>
      </c>
      <c r="C164" s="42">
        <v>22899</v>
      </c>
      <c r="D164" s="42">
        <v>22899</v>
      </c>
      <c r="E164" s="37">
        <f t="shared" si="2"/>
        <v>0</v>
      </c>
      <c r="F164" s="61">
        <v>44084</v>
      </c>
      <c r="G164" s="62" t="s">
        <v>861</v>
      </c>
      <c r="H164" s="138" t="s">
        <v>14</v>
      </c>
      <c r="I164" s="197"/>
    </row>
    <row r="165" spans="1:9" ht="45" x14ac:dyDescent="0.25">
      <c r="A165">
        <v>161</v>
      </c>
      <c r="B165" s="142" t="s">
        <v>790</v>
      </c>
      <c r="C165" s="42">
        <v>14999</v>
      </c>
      <c r="D165" s="42">
        <v>14999</v>
      </c>
      <c r="E165" s="37">
        <f t="shared" si="2"/>
        <v>0</v>
      </c>
      <c r="F165" s="61">
        <v>44174</v>
      </c>
      <c r="G165" s="62" t="s">
        <v>863</v>
      </c>
      <c r="H165" s="138" t="s">
        <v>14</v>
      </c>
      <c r="I165" s="197"/>
    </row>
    <row r="166" spans="1:9" ht="45" x14ac:dyDescent="0.25">
      <c r="A166">
        <v>162</v>
      </c>
      <c r="B166" s="142" t="s">
        <v>791</v>
      </c>
      <c r="C166" s="42">
        <v>25680</v>
      </c>
      <c r="D166" s="42">
        <v>25680</v>
      </c>
      <c r="E166" s="37">
        <f t="shared" si="2"/>
        <v>0</v>
      </c>
      <c r="F166" s="61">
        <v>44363</v>
      </c>
      <c r="G166" s="62" t="s">
        <v>860</v>
      </c>
      <c r="H166" s="138" t="s">
        <v>14</v>
      </c>
      <c r="I166" s="197"/>
    </row>
    <row r="167" spans="1:9" ht="45" x14ac:dyDescent="0.25">
      <c r="A167">
        <v>163</v>
      </c>
      <c r="B167" s="142" t="s">
        <v>848</v>
      </c>
      <c r="C167" s="42">
        <v>12980</v>
      </c>
      <c r="D167" s="42">
        <v>12980</v>
      </c>
      <c r="E167" s="37">
        <f t="shared" si="2"/>
        <v>0</v>
      </c>
      <c r="F167" s="61">
        <v>44193</v>
      </c>
      <c r="G167" s="62" t="s">
        <v>874</v>
      </c>
      <c r="H167" s="138" t="s">
        <v>14</v>
      </c>
      <c r="I167" s="197"/>
    </row>
    <row r="168" spans="1:9" ht="45" x14ac:dyDescent="0.25">
      <c r="A168">
        <v>164</v>
      </c>
      <c r="B168" s="142" t="s">
        <v>916</v>
      </c>
      <c r="C168" s="42">
        <v>15793</v>
      </c>
      <c r="D168" s="42">
        <v>15793</v>
      </c>
      <c r="E168" s="37">
        <f t="shared" si="2"/>
        <v>0</v>
      </c>
      <c r="F168" s="61">
        <v>44741</v>
      </c>
      <c r="G168" s="62" t="s">
        <v>959</v>
      </c>
      <c r="H168" s="138" t="s">
        <v>14</v>
      </c>
      <c r="I168" s="197"/>
    </row>
    <row r="169" spans="1:9" ht="45" x14ac:dyDescent="0.25">
      <c r="A169">
        <v>165</v>
      </c>
      <c r="B169" s="142" t="s">
        <v>917</v>
      </c>
      <c r="C169" s="42">
        <v>47000</v>
      </c>
      <c r="D169" s="42">
        <v>47000</v>
      </c>
      <c r="E169" s="37">
        <f t="shared" si="2"/>
        <v>0</v>
      </c>
      <c r="F169" s="61">
        <v>44918</v>
      </c>
      <c r="G169" s="62" t="s">
        <v>960</v>
      </c>
      <c r="H169" s="138" t="s">
        <v>14</v>
      </c>
      <c r="I169" s="197"/>
    </row>
    <row r="170" spans="1:9" ht="45" x14ac:dyDescent="0.25">
      <c r="A170">
        <v>166</v>
      </c>
      <c r="B170" s="142" t="s">
        <v>918</v>
      </c>
      <c r="C170" s="42">
        <v>53052</v>
      </c>
      <c r="D170" s="42">
        <v>53052</v>
      </c>
      <c r="E170" s="37">
        <f t="shared" si="2"/>
        <v>0</v>
      </c>
      <c r="F170" s="61">
        <v>44748</v>
      </c>
      <c r="G170" s="62" t="s">
        <v>961</v>
      </c>
      <c r="H170" s="138" t="s">
        <v>14</v>
      </c>
      <c r="I170" s="197"/>
    </row>
    <row r="171" spans="1:9" ht="45" x14ac:dyDescent="0.25">
      <c r="A171">
        <v>167</v>
      </c>
      <c r="B171" s="142" t="s">
        <v>629</v>
      </c>
      <c r="C171" s="42">
        <v>116250</v>
      </c>
      <c r="D171" s="42">
        <v>16607.16</v>
      </c>
      <c r="E171" s="37">
        <f t="shared" si="2"/>
        <v>99642.84</v>
      </c>
      <c r="F171" s="61">
        <v>44921</v>
      </c>
      <c r="G171" s="62" t="s">
        <v>962</v>
      </c>
      <c r="H171" s="138" t="s">
        <v>14</v>
      </c>
      <c r="I171" s="197"/>
    </row>
    <row r="172" spans="1:9" ht="45" x14ac:dyDescent="0.25">
      <c r="A172">
        <v>168</v>
      </c>
      <c r="B172" s="142" t="s">
        <v>919</v>
      </c>
      <c r="C172" s="42">
        <v>149985.13</v>
      </c>
      <c r="D172" s="42">
        <v>14998.5</v>
      </c>
      <c r="E172" s="37">
        <f t="shared" si="2"/>
        <v>134986.63</v>
      </c>
      <c r="F172" s="61">
        <v>44734</v>
      </c>
      <c r="G172" s="62" t="s">
        <v>963</v>
      </c>
      <c r="H172" s="138" t="s">
        <v>14</v>
      </c>
      <c r="I172" s="197"/>
    </row>
    <row r="173" spans="1:9" ht="45" x14ac:dyDescent="0.25">
      <c r="A173">
        <v>169</v>
      </c>
      <c r="B173" s="142" t="s">
        <v>935</v>
      </c>
      <c r="C173" s="42">
        <v>19110</v>
      </c>
      <c r="D173" s="42">
        <v>19110</v>
      </c>
      <c r="E173" s="37">
        <f t="shared" si="2"/>
        <v>0</v>
      </c>
      <c r="F173" s="38">
        <v>40491</v>
      </c>
      <c r="G173" s="179" t="s">
        <v>936</v>
      </c>
      <c r="H173" s="128" t="s">
        <v>14</v>
      </c>
      <c r="I173" s="194"/>
    </row>
    <row r="174" spans="1:9" ht="45" x14ac:dyDescent="0.25">
      <c r="A174">
        <v>170</v>
      </c>
      <c r="B174" s="142" t="s">
        <v>937</v>
      </c>
      <c r="C174" s="42">
        <v>4345</v>
      </c>
      <c r="D174" s="42">
        <v>4345</v>
      </c>
      <c r="E174" s="37">
        <f t="shared" si="2"/>
        <v>0</v>
      </c>
      <c r="F174" s="38">
        <v>40150</v>
      </c>
      <c r="G174" s="179" t="s">
        <v>447</v>
      </c>
      <c r="H174" s="128" t="s">
        <v>14</v>
      </c>
      <c r="I174" s="194"/>
    </row>
    <row r="175" spans="1:9" ht="45" x14ac:dyDescent="0.25">
      <c r="A175">
        <v>171</v>
      </c>
      <c r="B175" s="142" t="s">
        <v>938</v>
      </c>
      <c r="C175" s="42">
        <v>33371</v>
      </c>
      <c r="D175" s="42">
        <v>33371</v>
      </c>
      <c r="E175" s="37">
        <f t="shared" si="2"/>
        <v>0</v>
      </c>
      <c r="F175" s="38">
        <v>40150</v>
      </c>
      <c r="G175" s="179" t="s">
        <v>920</v>
      </c>
      <c r="H175" s="128" t="s">
        <v>14</v>
      </c>
      <c r="I175" s="194"/>
    </row>
    <row r="176" spans="1:9" ht="45" x14ac:dyDescent="0.25">
      <c r="A176">
        <v>172</v>
      </c>
      <c r="B176" s="142" t="s">
        <v>939</v>
      </c>
      <c r="C176" s="42">
        <v>30645</v>
      </c>
      <c r="D176" s="42">
        <v>30645</v>
      </c>
      <c r="E176" s="37">
        <f t="shared" si="2"/>
        <v>0</v>
      </c>
      <c r="F176" s="38">
        <v>40150</v>
      </c>
      <c r="G176" s="179" t="s">
        <v>920</v>
      </c>
      <c r="H176" s="128" t="s">
        <v>14</v>
      </c>
      <c r="I176" s="194"/>
    </row>
    <row r="177" spans="1:10" ht="45" x14ac:dyDescent="0.25">
      <c r="A177">
        <v>173</v>
      </c>
      <c r="B177" s="142" t="s">
        <v>940</v>
      </c>
      <c r="C177" s="42">
        <v>7239.11</v>
      </c>
      <c r="D177" s="42">
        <v>7239.11</v>
      </c>
      <c r="E177" s="37">
        <f t="shared" si="2"/>
        <v>0</v>
      </c>
      <c r="F177" s="38">
        <v>39429</v>
      </c>
      <c r="G177" s="179" t="s">
        <v>447</v>
      </c>
      <c r="H177" s="128" t="s">
        <v>14</v>
      </c>
      <c r="I177" s="194"/>
    </row>
    <row r="178" spans="1:10" ht="45" x14ac:dyDescent="0.25">
      <c r="A178">
        <v>174</v>
      </c>
      <c r="B178" s="142" t="s">
        <v>941</v>
      </c>
      <c r="C178" s="42">
        <v>7490</v>
      </c>
      <c r="D178" s="42">
        <v>7490</v>
      </c>
      <c r="E178" s="37">
        <f t="shared" si="2"/>
        <v>0</v>
      </c>
      <c r="F178" s="38">
        <v>41894</v>
      </c>
      <c r="G178" s="179" t="s">
        <v>942</v>
      </c>
      <c r="H178" s="128" t="s">
        <v>14</v>
      </c>
      <c r="I178" s="194"/>
    </row>
    <row r="179" spans="1:10" ht="45" x14ac:dyDescent="0.25">
      <c r="A179">
        <v>175</v>
      </c>
      <c r="B179" s="142" t="s">
        <v>943</v>
      </c>
      <c r="C179" s="42">
        <v>3880</v>
      </c>
      <c r="D179" s="42">
        <v>3880</v>
      </c>
      <c r="E179" s="37">
        <f t="shared" si="2"/>
        <v>0</v>
      </c>
      <c r="F179" s="38">
        <v>40354</v>
      </c>
      <c r="G179" s="179" t="s">
        <v>944</v>
      </c>
      <c r="H179" s="128" t="s">
        <v>14</v>
      </c>
      <c r="I179" s="194"/>
    </row>
    <row r="180" spans="1:10" ht="45" x14ac:dyDescent="0.25">
      <c r="A180">
        <v>176</v>
      </c>
      <c r="B180" s="142" t="s">
        <v>945</v>
      </c>
      <c r="C180" s="42">
        <v>4300</v>
      </c>
      <c r="D180" s="42">
        <v>4300</v>
      </c>
      <c r="E180" s="37">
        <f t="shared" si="2"/>
        <v>0</v>
      </c>
      <c r="F180" s="38">
        <v>40535</v>
      </c>
      <c r="G180" s="179" t="s">
        <v>946</v>
      </c>
      <c r="H180" s="128" t="s">
        <v>14</v>
      </c>
      <c r="I180" s="194"/>
    </row>
    <row r="181" spans="1:10" ht="45" x14ac:dyDescent="0.25">
      <c r="A181">
        <v>177</v>
      </c>
      <c r="B181" s="142" t="s">
        <v>947</v>
      </c>
      <c r="C181" s="42">
        <v>8850</v>
      </c>
      <c r="D181" s="42">
        <v>8850</v>
      </c>
      <c r="E181" s="37">
        <f t="shared" si="2"/>
        <v>0</v>
      </c>
      <c r="F181" s="38">
        <v>40291</v>
      </c>
      <c r="G181" s="179" t="s">
        <v>948</v>
      </c>
      <c r="H181" s="128" t="s">
        <v>14</v>
      </c>
      <c r="I181" s="194"/>
    </row>
    <row r="182" spans="1:10" ht="45" x14ac:dyDescent="0.25">
      <c r="A182">
        <v>178</v>
      </c>
      <c r="B182" s="142" t="s">
        <v>949</v>
      </c>
      <c r="C182" s="42">
        <v>6319</v>
      </c>
      <c r="D182" s="42">
        <v>6319</v>
      </c>
      <c r="E182" s="37">
        <f t="shared" si="2"/>
        <v>0</v>
      </c>
      <c r="F182" s="38">
        <v>40150</v>
      </c>
      <c r="G182" s="179" t="s">
        <v>920</v>
      </c>
      <c r="H182" s="128" t="s">
        <v>14</v>
      </c>
      <c r="I182" s="194"/>
    </row>
    <row r="183" spans="1:10" ht="45" x14ac:dyDescent="0.25">
      <c r="A183">
        <v>179</v>
      </c>
      <c r="B183" s="142" t="s">
        <v>950</v>
      </c>
      <c r="C183" s="42">
        <v>9625</v>
      </c>
      <c r="D183" s="42">
        <v>9625</v>
      </c>
      <c r="E183" s="37">
        <f t="shared" si="2"/>
        <v>0</v>
      </c>
      <c r="F183" s="38">
        <v>39751</v>
      </c>
      <c r="G183" s="179" t="s">
        <v>278</v>
      </c>
      <c r="H183" s="128" t="s">
        <v>14</v>
      </c>
      <c r="I183" s="194"/>
    </row>
    <row r="184" spans="1:10" ht="45" x14ac:dyDescent="0.25">
      <c r="A184">
        <v>180</v>
      </c>
      <c r="B184" s="142" t="s">
        <v>951</v>
      </c>
      <c r="C184" s="42">
        <v>18000</v>
      </c>
      <c r="D184" s="42">
        <v>18000</v>
      </c>
      <c r="E184" s="37">
        <f t="shared" si="2"/>
        <v>0</v>
      </c>
      <c r="F184" s="38">
        <v>39888</v>
      </c>
      <c r="G184" s="179" t="s">
        <v>447</v>
      </c>
      <c r="H184" s="128" t="s">
        <v>14</v>
      </c>
      <c r="I184" s="194"/>
    </row>
    <row r="185" spans="1:10" ht="45" x14ac:dyDescent="0.25">
      <c r="A185">
        <v>181</v>
      </c>
      <c r="B185" s="142" t="s">
        <v>952</v>
      </c>
      <c r="C185" s="42">
        <v>5246</v>
      </c>
      <c r="D185" s="42">
        <v>5246</v>
      </c>
      <c r="E185" s="37">
        <f t="shared" si="2"/>
        <v>0</v>
      </c>
      <c r="F185" s="38">
        <v>40899</v>
      </c>
      <c r="G185" s="179" t="s">
        <v>953</v>
      </c>
      <c r="H185" s="128" t="s">
        <v>14</v>
      </c>
      <c r="I185" s="194"/>
    </row>
    <row r="186" spans="1:10" ht="45" x14ac:dyDescent="0.25">
      <c r="A186">
        <v>182</v>
      </c>
      <c r="B186" s="142" t="s">
        <v>954</v>
      </c>
      <c r="C186" s="42">
        <v>6029</v>
      </c>
      <c r="D186" s="42">
        <v>6029</v>
      </c>
      <c r="E186" s="37">
        <f t="shared" si="2"/>
        <v>0</v>
      </c>
      <c r="F186" s="38">
        <v>40150</v>
      </c>
      <c r="G186" s="179" t="s">
        <v>920</v>
      </c>
      <c r="H186" s="128" t="s">
        <v>14</v>
      </c>
      <c r="I186" s="194"/>
    </row>
    <row r="187" spans="1:10" s="88" customFormat="1" ht="15.75" customHeight="1" x14ac:dyDescent="0.25">
      <c r="A187">
        <v>183</v>
      </c>
      <c r="B187" s="142" t="s">
        <v>955</v>
      </c>
      <c r="C187" s="42">
        <v>15990</v>
      </c>
      <c r="D187" s="42">
        <v>15990</v>
      </c>
      <c r="E187" s="37">
        <f t="shared" si="2"/>
        <v>0</v>
      </c>
      <c r="F187" s="96">
        <v>42356</v>
      </c>
      <c r="G187" s="184" t="s">
        <v>956</v>
      </c>
      <c r="H187" s="139" t="s">
        <v>14</v>
      </c>
      <c r="I187" s="198"/>
    </row>
    <row r="188" spans="1:10" s="88" customFormat="1" ht="15.75" customHeight="1" x14ac:dyDescent="0.25">
      <c r="A188">
        <v>184</v>
      </c>
      <c r="B188" s="142" t="s">
        <v>996</v>
      </c>
      <c r="C188" s="42">
        <v>182696</v>
      </c>
      <c r="D188" s="42">
        <v>182696</v>
      </c>
      <c r="E188" s="37">
        <f t="shared" si="2"/>
        <v>0</v>
      </c>
      <c r="F188" s="96" t="s">
        <v>1041</v>
      </c>
      <c r="G188" s="184" t="s">
        <v>1042</v>
      </c>
      <c r="H188" s="139" t="s">
        <v>14</v>
      </c>
      <c r="I188" s="198"/>
    </row>
    <row r="189" spans="1:10" s="88" customFormat="1" ht="45" x14ac:dyDescent="0.25">
      <c r="A189">
        <v>185</v>
      </c>
      <c r="B189" s="142" t="s">
        <v>997</v>
      </c>
      <c r="C189" s="42">
        <v>127452</v>
      </c>
      <c r="D189" s="42">
        <v>1416.12</v>
      </c>
      <c r="E189" s="37">
        <f t="shared" si="2"/>
        <v>126035.88</v>
      </c>
      <c r="F189" s="96" t="s">
        <v>1041</v>
      </c>
      <c r="G189" s="184" t="s">
        <v>1043</v>
      </c>
      <c r="H189" s="139" t="s">
        <v>14</v>
      </c>
      <c r="I189" s="198"/>
    </row>
    <row r="190" spans="1:10" s="88" customFormat="1" ht="45" x14ac:dyDescent="0.25">
      <c r="A190">
        <v>186</v>
      </c>
      <c r="B190" s="199" t="s">
        <v>999</v>
      </c>
      <c r="C190" s="42">
        <v>94863</v>
      </c>
      <c r="D190" s="171">
        <v>94863</v>
      </c>
      <c r="E190" s="37">
        <f t="shared" si="2"/>
        <v>0</v>
      </c>
      <c r="F190" s="85" t="s">
        <v>1044</v>
      </c>
      <c r="G190" s="184" t="s">
        <v>1045</v>
      </c>
      <c r="H190" s="139" t="s">
        <v>14</v>
      </c>
      <c r="I190" s="139"/>
      <c r="J190" s="91"/>
    </row>
    <row r="191" spans="1:10" s="111" customFormat="1" ht="45" x14ac:dyDescent="0.25">
      <c r="A191">
        <v>187</v>
      </c>
      <c r="B191" s="142" t="s">
        <v>1029</v>
      </c>
      <c r="C191" s="200">
        <v>358545</v>
      </c>
      <c r="D191" s="200">
        <v>3983.84</v>
      </c>
      <c r="E191" s="173">
        <f t="shared" si="2"/>
        <v>354561.16</v>
      </c>
      <c r="F191" s="38" t="s">
        <v>1046</v>
      </c>
      <c r="G191" s="184" t="s">
        <v>1048</v>
      </c>
      <c r="H191" s="139" t="s">
        <v>14</v>
      </c>
      <c r="I191" s="196"/>
    </row>
    <row r="192" spans="1:10" ht="45" x14ac:dyDescent="0.25">
      <c r="A192">
        <v>188</v>
      </c>
      <c r="B192" s="142" t="s">
        <v>1030</v>
      </c>
      <c r="C192" s="200">
        <v>40847</v>
      </c>
      <c r="D192" s="200">
        <v>40847</v>
      </c>
      <c r="E192" s="172">
        <f t="shared" si="2"/>
        <v>0</v>
      </c>
      <c r="F192" s="201" t="s">
        <v>1049</v>
      </c>
      <c r="G192" s="184" t="s">
        <v>1050</v>
      </c>
      <c r="H192" s="139" t="s">
        <v>14</v>
      </c>
      <c r="I192" s="197"/>
    </row>
    <row r="193" spans="1:9" ht="45" x14ac:dyDescent="0.25">
      <c r="A193">
        <v>189</v>
      </c>
      <c r="B193" s="142" t="s">
        <v>1031</v>
      </c>
      <c r="C193" s="200">
        <v>212352</v>
      </c>
      <c r="D193" s="200">
        <v>4718.92</v>
      </c>
      <c r="E193" s="172">
        <f t="shared" si="2"/>
        <v>207633.08</v>
      </c>
      <c r="F193" s="201" t="s">
        <v>1051</v>
      </c>
      <c r="G193" s="184" t="s">
        <v>1047</v>
      </c>
      <c r="H193" s="139" t="s">
        <v>14</v>
      </c>
      <c r="I193" s="197"/>
    </row>
    <row r="194" spans="1:9" ht="105" x14ac:dyDescent="0.25">
      <c r="A194">
        <v>190</v>
      </c>
      <c r="B194" s="142" t="s">
        <v>1032</v>
      </c>
      <c r="C194" s="200">
        <v>62148.14</v>
      </c>
      <c r="D194" s="200">
        <v>62148.14</v>
      </c>
      <c r="E194" s="172">
        <f t="shared" si="2"/>
        <v>0</v>
      </c>
      <c r="F194" s="201" t="s">
        <v>1053</v>
      </c>
      <c r="G194" s="201" t="s">
        <v>1052</v>
      </c>
      <c r="H194" s="139" t="s">
        <v>14</v>
      </c>
      <c r="I194" s="197"/>
    </row>
    <row r="195" spans="1:9" ht="45" x14ac:dyDescent="0.25">
      <c r="A195">
        <v>191</v>
      </c>
      <c r="B195" s="142" t="s">
        <v>1033</v>
      </c>
      <c r="C195" s="200">
        <v>134401.10999999999</v>
      </c>
      <c r="D195" s="200">
        <v>4800.03</v>
      </c>
      <c r="E195" s="172">
        <f t="shared" ref="E195:E204" si="3">C195-D195</f>
        <v>129601.07999999999</v>
      </c>
      <c r="F195" s="201" t="s">
        <v>1054</v>
      </c>
      <c r="G195" s="184" t="s">
        <v>1055</v>
      </c>
      <c r="H195" s="139" t="s">
        <v>14</v>
      </c>
      <c r="I195" s="197"/>
    </row>
    <row r="196" spans="1:9" ht="45" x14ac:dyDescent="0.25">
      <c r="A196">
        <v>192</v>
      </c>
      <c r="B196" s="142" t="s">
        <v>1034</v>
      </c>
      <c r="C196" s="200">
        <v>226428</v>
      </c>
      <c r="D196" s="200">
        <v>0</v>
      </c>
      <c r="E196" s="172">
        <f t="shared" si="3"/>
        <v>226428</v>
      </c>
      <c r="F196" s="201" t="s">
        <v>1056</v>
      </c>
      <c r="G196" s="201" t="s">
        <v>1057</v>
      </c>
      <c r="H196" s="139" t="s">
        <v>14</v>
      </c>
      <c r="I196" s="197"/>
    </row>
    <row r="197" spans="1:9" ht="45" x14ac:dyDescent="0.25">
      <c r="A197">
        <v>193</v>
      </c>
      <c r="B197" s="142" t="s">
        <v>1035</v>
      </c>
      <c r="C197" s="200">
        <v>45566</v>
      </c>
      <c r="D197" s="200">
        <v>45566</v>
      </c>
      <c r="E197" s="172">
        <f t="shared" si="3"/>
        <v>0</v>
      </c>
      <c r="F197" s="201" t="s">
        <v>1058</v>
      </c>
      <c r="G197" s="184" t="s">
        <v>1059</v>
      </c>
      <c r="H197" s="139" t="s">
        <v>14</v>
      </c>
      <c r="I197" s="197"/>
    </row>
    <row r="198" spans="1:9" ht="45" x14ac:dyDescent="0.25">
      <c r="A198">
        <v>194</v>
      </c>
      <c r="B198" s="142" t="s">
        <v>1036</v>
      </c>
      <c r="C198" s="200">
        <v>37000</v>
      </c>
      <c r="D198" s="200">
        <v>37000</v>
      </c>
      <c r="E198" s="172">
        <f t="shared" si="3"/>
        <v>0</v>
      </c>
      <c r="F198" s="201" t="s">
        <v>1060</v>
      </c>
      <c r="G198" s="201" t="s">
        <v>1061</v>
      </c>
      <c r="H198" s="139" t="s">
        <v>14</v>
      </c>
      <c r="I198" s="197"/>
    </row>
    <row r="199" spans="1:9" ht="45" x14ac:dyDescent="0.25">
      <c r="A199">
        <v>195</v>
      </c>
      <c r="B199" s="142" t="s">
        <v>1037</v>
      </c>
      <c r="C199" s="200">
        <v>60814.400000000001</v>
      </c>
      <c r="D199" s="200">
        <v>60814.400000000001</v>
      </c>
      <c r="E199" s="172">
        <f t="shared" si="3"/>
        <v>0</v>
      </c>
      <c r="F199" s="201" t="s">
        <v>1060</v>
      </c>
      <c r="G199" s="184" t="s">
        <v>1062</v>
      </c>
      <c r="H199" s="139" t="s">
        <v>14</v>
      </c>
      <c r="I199" s="197"/>
    </row>
    <row r="200" spans="1:9" ht="45" x14ac:dyDescent="0.25">
      <c r="A200">
        <v>196</v>
      </c>
      <c r="B200" s="142" t="s">
        <v>1038</v>
      </c>
      <c r="C200" s="200">
        <v>295000</v>
      </c>
      <c r="D200" s="200">
        <v>14750.01</v>
      </c>
      <c r="E200" s="172">
        <f t="shared" si="3"/>
        <v>280249.99</v>
      </c>
      <c r="F200" s="201" t="s">
        <v>1063</v>
      </c>
      <c r="G200" s="201" t="s">
        <v>1064</v>
      </c>
      <c r="H200" s="139" t="s">
        <v>14</v>
      </c>
      <c r="I200" s="197"/>
    </row>
    <row r="201" spans="1:9" ht="45" x14ac:dyDescent="0.25">
      <c r="A201">
        <v>197</v>
      </c>
      <c r="B201" s="142" t="s">
        <v>1039</v>
      </c>
      <c r="C201" s="200">
        <v>14800</v>
      </c>
      <c r="D201" s="200">
        <v>14800</v>
      </c>
      <c r="E201" s="172">
        <f t="shared" ref="E201" si="4">C201-D201</f>
        <v>0</v>
      </c>
      <c r="F201" s="201" t="s">
        <v>1065</v>
      </c>
      <c r="G201" s="201" t="s">
        <v>1066</v>
      </c>
      <c r="H201" s="139" t="s">
        <v>14</v>
      </c>
      <c r="I201" s="197"/>
    </row>
    <row r="202" spans="1:9" s="176" customFormat="1" ht="45" x14ac:dyDescent="0.25">
      <c r="A202">
        <v>198</v>
      </c>
      <c r="B202" s="174" t="s">
        <v>1040</v>
      </c>
      <c r="C202" s="182">
        <v>22400</v>
      </c>
      <c r="D202" s="182">
        <v>22400</v>
      </c>
      <c r="E202" s="177">
        <f t="shared" si="3"/>
        <v>0</v>
      </c>
      <c r="F202" s="201" t="s">
        <v>1065</v>
      </c>
      <c r="G202" s="201" t="s">
        <v>1067</v>
      </c>
      <c r="H202" s="139" t="s">
        <v>14</v>
      </c>
      <c r="I202" s="175"/>
    </row>
    <row r="203" spans="1:9" ht="45" x14ac:dyDescent="0.25">
      <c r="A203">
        <v>199</v>
      </c>
      <c r="B203" s="202" t="s">
        <v>244</v>
      </c>
      <c r="C203" s="200">
        <v>20700</v>
      </c>
      <c r="D203" s="200">
        <v>20700</v>
      </c>
      <c r="E203" s="177">
        <f t="shared" si="3"/>
        <v>0</v>
      </c>
      <c r="F203" s="203" t="s">
        <v>1068</v>
      </c>
      <c r="G203" s="203" t="s">
        <v>1069</v>
      </c>
      <c r="H203" s="139" t="s">
        <v>14</v>
      </c>
      <c r="I203" s="204"/>
    </row>
    <row r="204" spans="1:9" x14ac:dyDescent="0.25">
      <c r="B204" s="202"/>
      <c r="C204" s="200">
        <v>0</v>
      </c>
      <c r="D204" s="200">
        <v>0</v>
      </c>
      <c r="E204" s="177">
        <f t="shared" si="3"/>
        <v>0</v>
      </c>
      <c r="F204" s="203"/>
      <c r="G204" s="203"/>
      <c r="H204" s="139"/>
      <c r="I204" s="204"/>
    </row>
    <row r="205" spans="1:9" x14ac:dyDescent="0.25">
      <c r="B205" s="105" t="s">
        <v>398</v>
      </c>
      <c r="C205" s="205">
        <f>SUM(C5:C204)</f>
        <v>8798032.5399999991</v>
      </c>
      <c r="D205" s="185">
        <f>SUM(D5:D204)</f>
        <v>5890123.4300000006</v>
      </c>
      <c r="E205" s="125">
        <f>SUM(E5:E167)</f>
        <v>1348770.4500000002</v>
      </c>
      <c r="F205" s="201"/>
      <c r="G205" s="201"/>
      <c r="H205" s="139"/>
      <c r="I205" s="197"/>
    </row>
    <row r="206" spans="1:9" x14ac:dyDescent="0.25">
      <c r="B206" s="202"/>
      <c r="C206" s="206"/>
      <c r="D206" s="207"/>
      <c r="E206" s="177"/>
      <c r="F206" s="203"/>
      <c r="G206" s="203"/>
      <c r="H206" s="204"/>
      <c r="I206" s="204"/>
    </row>
    <row r="207" spans="1:9" x14ac:dyDescent="0.25">
      <c r="B207" s="178"/>
      <c r="C207" s="183"/>
      <c r="D207" s="186"/>
      <c r="E207" s="177"/>
      <c r="F207" s="74"/>
      <c r="G207" s="74"/>
      <c r="H207" s="67"/>
    </row>
    <row r="208" spans="1:9" x14ac:dyDescent="0.25">
      <c r="B208" s="178"/>
      <c r="C208" s="183"/>
      <c r="D208" s="186"/>
      <c r="E208" s="177"/>
      <c r="F208" s="74"/>
      <c r="G208" s="74"/>
      <c r="H208" s="67"/>
    </row>
    <row r="209" spans="2:8" x14ac:dyDescent="0.25">
      <c r="B209" s="178"/>
      <c r="C209" s="183"/>
      <c r="D209" s="186"/>
      <c r="E209" s="177"/>
      <c r="F209" s="74"/>
      <c r="G209" s="74"/>
      <c r="H209" s="67"/>
    </row>
    <row r="210" spans="2:8" x14ac:dyDescent="0.25">
      <c r="B210" s="178"/>
      <c r="C210" s="183"/>
      <c r="D210" s="186"/>
      <c r="E210" s="177"/>
      <c r="F210" s="74"/>
      <c r="G210" s="74"/>
      <c r="H210" s="67"/>
    </row>
    <row r="211" spans="2:8" x14ac:dyDescent="0.25">
      <c r="B211" s="178"/>
      <c r="C211" s="183"/>
      <c r="D211" s="186"/>
      <c r="E211" s="177"/>
      <c r="F211" s="74"/>
      <c r="G211" s="74"/>
      <c r="H211" s="67"/>
    </row>
    <row r="212" spans="2:8" x14ac:dyDescent="0.25">
      <c r="B212" s="178"/>
      <c r="C212" s="183"/>
      <c r="D212" s="186"/>
      <c r="E212" s="177"/>
      <c r="F212" s="74"/>
      <c r="G212" s="74"/>
      <c r="H212" s="67"/>
    </row>
    <row r="213" spans="2:8" x14ac:dyDescent="0.25">
      <c r="B213" s="178"/>
      <c r="C213" s="183"/>
      <c r="D213" s="186"/>
      <c r="E213" s="177"/>
      <c r="F213" s="74"/>
      <c r="G213" s="74"/>
      <c r="H213" s="67"/>
    </row>
    <row r="214" spans="2:8" x14ac:dyDescent="0.25">
      <c r="B214" s="178"/>
      <c r="C214" s="183"/>
      <c r="D214" s="186"/>
      <c r="E214" s="177"/>
      <c r="F214" s="74"/>
      <c r="G214" s="74"/>
      <c r="H214" s="67"/>
    </row>
    <row r="215" spans="2:8" x14ac:dyDescent="0.25">
      <c r="B215" s="178"/>
      <c r="C215" s="183"/>
      <c r="D215" s="186"/>
      <c r="E215" s="177"/>
      <c r="F215" s="74"/>
      <c r="G215" s="74"/>
      <c r="H215" s="67"/>
    </row>
    <row r="216" spans="2:8" x14ac:dyDescent="0.25">
      <c r="B216" s="178"/>
      <c r="C216" s="183"/>
      <c r="D216" s="186"/>
      <c r="E216" s="177"/>
      <c r="F216" s="74"/>
      <c r="G216" s="74"/>
      <c r="H216" s="67"/>
    </row>
    <row r="217" spans="2:8" x14ac:dyDescent="0.25">
      <c r="B217" s="178"/>
      <c r="C217" s="183"/>
      <c r="D217" s="186"/>
      <c r="E217" s="177"/>
      <c r="F217" s="74"/>
      <c r="G217" s="74"/>
      <c r="H217" s="67"/>
    </row>
    <row r="218" spans="2:8" x14ac:dyDescent="0.25">
      <c r="B218" s="178"/>
      <c r="C218" s="183"/>
      <c r="D218" s="186"/>
      <c r="E218" s="177"/>
      <c r="F218" s="74"/>
      <c r="G218" s="74"/>
      <c r="H218" s="67"/>
    </row>
    <row r="219" spans="2:8" x14ac:dyDescent="0.25">
      <c r="B219" s="178"/>
      <c r="C219" s="183"/>
      <c r="D219" s="186"/>
      <c r="E219" s="177"/>
      <c r="F219" s="74"/>
      <c r="G219" s="74"/>
      <c r="H219" s="67"/>
    </row>
    <row r="220" spans="2:8" x14ac:dyDescent="0.25">
      <c r="B220" s="178"/>
      <c r="C220" s="183"/>
      <c r="D220" s="186"/>
      <c r="E220" s="177"/>
      <c r="F220" s="74"/>
      <c r="G220" s="74"/>
      <c r="H220" s="67"/>
    </row>
    <row r="221" spans="2:8" x14ac:dyDescent="0.25">
      <c r="B221" s="178"/>
      <c r="C221" s="183"/>
      <c r="D221" s="186"/>
      <c r="E221" s="177"/>
      <c r="F221" s="74"/>
      <c r="G221" s="74"/>
      <c r="H221" s="67"/>
    </row>
    <row r="222" spans="2:8" x14ac:dyDescent="0.25">
      <c r="B222" s="178"/>
      <c r="C222" s="183"/>
      <c r="D222" s="186"/>
      <c r="E222" s="177"/>
      <c r="F222" s="74"/>
      <c r="G222" s="74"/>
      <c r="H222" s="67"/>
    </row>
    <row r="223" spans="2:8" x14ac:dyDescent="0.25">
      <c r="B223" s="178"/>
      <c r="C223" s="183"/>
      <c r="D223" s="186"/>
      <c r="E223" s="177"/>
      <c r="F223" s="74"/>
      <c r="G223" s="74"/>
      <c r="H223" s="67"/>
    </row>
    <row r="224" spans="2:8" x14ac:dyDescent="0.25">
      <c r="B224" s="178"/>
      <c r="C224" s="183"/>
      <c r="D224" s="186"/>
      <c r="E224" s="177"/>
      <c r="F224" s="74"/>
      <c r="G224" s="74"/>
      <c r="H224" s="67"/>
    </row>
    <row r="225" spans="2:9" x14ac:dyDescent="0.25">
      <c r="B225" s="178"/>
      <c r="C225" s="183"/>
      <c r="D225" s="186"/>
      <c r="E225" s="177"/>
      <c r="F225" s="74"/>
      <c r="G225" s="74"/>
      <c r="H225" s="67"/>
    </row>
    <row r="227" spans="2:9" x14ac:dyDescent="0.25">
      <c r="I227" s="31"/>
    </row>
    <row r="228" spans="2:9" x14ac:dyDescent="0.25">
      <c r="I228" s="31"/>
    </row>
    <row r="229" spans="2:9" x14ac:dyDescent="0.25">
      <c r="I229" s="31"/>
    </row>
    <row r="230" spans="2:9" x14ac:dyDescent="0.25">
      <c r="I230" s="31"/>
    </row>
    <row r="231" spans="2:9" x14ac:dyDescent="0.25">
      <c r="I231" s="31"/>
    </row>
    <row r="232" spans="2:9" x14ac:dyDescent="0.25">
      <c r="I232" s="31"/>
    </row>
    <row r="233" spans="2:9" x14ac:dyDescent="0.25">
      <c r="I233" s="31"/>
    </row>
    <row r="234" spans="2:9" x14ac:dyDescent="0.25">
      <c r="I234" s="31"/>
    </row>
    <row r="235" spans="2:9" x14ac:dyDescent="0.25">
      <c r="I235" s="31"/>
    </row>
    <row r="236" spans="2:9" x14ac:dyDescent="0.25">
      <c r="I236" s="31"/>
    </row>
    <row r="237" spans="2:9" x14ac:dyDescent="0.25">
      <c r="I237" s="31"/>
    </row>
    <row r="238" spans="2:9" x14ac:dyDescent="0.25">
      <c r="I238" s="31"/>
    </row>
    <row r="239" spans="2:9" x14ac:dyDescent="0.25">
      <c r="I239" s="31"/>
    </row>
    <row r="240" spans="2:9" x14ac:dyDescent="0.25">
      <c r="I240" s="31"/>
    </row>
    <row r="241" spans="9:9" x14ac:dyDescent="0.25">
      <c r="I241" s="31"/>
    </row>
    <row r="242" spans="9:9" x14ac:dyDescent="0.25">
      <c r="I242" s="31"/>
    </row>
    <row r="243" spans="9:9" x14ac:dyDescent="0.25">
      <c r="I243" s="31"/>
    </row>
    <row r="244" spans="9:9" x14ac:dyDescent="0.25">
      <c r="I244" s="31"/>
    </row>
    <row r="245" spans="9:9" x14ac:dyDescent="0.25">
      <c r="I245" s="31"/>
    </row>
    <row r="246" spans="9:9" x14ac:dyDescent="0.25">
      <c r="I246" s="31"/>
    </row>
    <row r="247" spans="9:9" x14ac:dyDescent="0.25">
      <c r="I247" s="31"/>
    </row>
    <row r="248" spans="9:9" x14ac:dyDescent="0.25">
      <c r="I248" s="31"/>
    </row>
    <row r="249" spans="9:9" x14ac:dyDescent="0.25">
      <c r="I249" s="31"/>
    </row>
    <row r="250" spans="9:9" x14ac:dyDescent="0.25">
      <c r="I250" s="31"/>
    </row>
    <row r="251" spans="9:9" x14ac:dyDescent="0.25">
      <c r="I251" s="31"/>
    </row>
    <row r="252" spans="9:9" x14ac:dyDescent="0.25">
      <c r="I252" s="31"/>
    </row>
    <row r="253" spans="9:9" x14ac:dyDescent="0.25">
      <c r="I253" s="31"/>
    </row>
    <row r="254" spans="9:9" x14ac:dyDescent="0.25">
      <c r="I254" s="31"/>
    </row>
    <row r="255" spans="9:9" x14ac:dyDescent="0.25">
      <c r="I255" s="31"/>
    </row>
    <row r="256" spans="9:9" x14ac:dyDescent="0.25">
      <c r="I256" s="31"/>
    </row>
    <row r="257" spans="9:9" x14ac:dyDescent="0.25">
      <c r="I257" s="31"/>
    </row>
    <row r="258" spans="9:9" x14ac:dyDescent="0.25">
      <c r="I258" s="31"/>
    </row>
    <row r="259" spans="9:9" x14ac:dyDescent="0.25">
      <c r="I259" s="31"/>
    </row>
    <row r="260" spans="9:9" x14ac:dyDescent="0.25">
      <c r="I260" s="31"/>
    </row>
    <row r="261" spans="9:9" x14ac:dyDescent="0.25">
      <c r="I261" s="31"/>
    </row>
    <row r="262" spans="9:9" x14ac:dyDescent="0.25">
      <c r="I262" s="31"/>
    </row>
    <row r="263" spans="9:9" x14ac:dyDescent="0.25">
      <c r="I263" s="31"/>
    </row>
    <row r="264" spans="9:9" x14ac:dyDescent="0.25">
      <c r="I264" s="31"/>
    </row>
    <row r="265" spans="9:9" x14ac:dyDescent="0.25">
      <c r="I265" s="31"/>
    </row>
    <row r="266" spans="9:9" x14ac:dyDescent="0.25">
      <c r="I266" s="31"/>
    </row>
    <row r="267" spans="9:9" x14ac:dyDescent="0.25">
      <c r="I267" s="31"/>
    </row>
    <row r="268" spans="9:9" x14ac:dyDescent="0.25">
      <c r="I268" s="31"/>
    </row>
    <row r="269" spans="9:9" x14ac:dyDescent="0.25">
      <c r="I269" s="31"/>
    </row>
    <row r="270" spans="9:9" x14ac:dyDescent="0.25">
      <c r="I270" s="31"/>
    </row>
    <row r="271" spans="9:9" x14ac:dyDescent="0.25">
      <c r="I271" s="31"/>
    </row>
    <row r="272" spans="9:9" x14ac:dyDescent="0.25">
      <c r="I272" s="31"/>
    </row>
    <row r="273" spans="9:9" x14ac:dyDescent="0.25">
      <c r="I273" s="31"/>
    </row>
    <row r="274" spans="9:9" x14ac:dyDescent="0.25">
      <c r="I274" s="31"/>
    </row>
    <row r="275" spans="9:9" x14ac:dyDescent="0.25">
      <c r="I275" s="31"/>
    </row>
    <row r="276" spans="9:9" x14ac:dyDescent="0.25">
      <c r="I276" s="31"/>
    </row>
    <row r="277" spans="9:9" x14ac:dyDescent="0.25">
      <c r="I277" s="31"/>
    </row>
    <row r="278" spans="9:9" x14ac:dyDescent="0.25">
      <c r="I278" s="31"/>
    </row>
    <row r="279" spans="9:9" x14ac:dyDescent="0.25">
      <c r="I279" s="31"/>
    </row>
    <row r="280" spans="9:9" x14ac:dyDescent="0.25">
      <c r="I280" s="31"/>
    </row>
    <row r="281" spans="9:9" x14ac:dyDescent="0.25">
      <c r="I281" s="31"/>
    </row>
    <row r="282" spans="9:9" x14ac:dyDescent="0.25">
      <c r="I282" s="31"/>
    </row>
    <row r="283" spans="9:9" x14ac:dyDescent="0.25">
      <c r="I283" s="31"/>
    </row>
    <row r="284" spans="9:9" x14ac:dyDescent="0.25">
      <c r="I284" s="31"/>
    </row>
    <row r="285" spans="9:9" x14ac:dyDescent="0.25">
      <c r="I285" s="31"/>
    </row>
    <row r="286" spans="9:9" x14ac:dyDescent="0.25">
      <c r="I286" s="31"/>
    </row>
    <row r="287" spans="9:9" x14ac:dyDescent="0.25">
      <c r="I287" s="31"/>
    </row>
    <row r="288" spans="9:9" x14ac:dyDescent="0.25">
      <c r="I288" s="31"/>
    </row>
    <row r="289" spans="9:9" x14ac:dyDescent="0.25">
      <c r="I289" s="31"/>
    </row>
    <row r="290" spans="9:9" x14ac:dyDescent="0.25">
      <c r="I290" s="31"/>
    </row>
    <row r="291" spans="9:9" x14ac:dyDescent="0.25">
      <c r="I291" s="31"/>
    </row>
    <row r="292" spans="9:9" x14ac:dyDescent="0.25">
      <c r="I292" s="31"/>
    </row>
    <row r="293" spans="9:9" x14ac:dyDescent="0.25">
      <c r="I293" s="31"/>
    </row>
    <row r="294" spans="9:9" x14ac:dyDescent="0.25">
      <c r="I294" s="31"/>
    </row>
    <row r="295" spans="9:9" x14ac:dyDescent="0.25">
      <c r="I295" s="31"/>
    </row>
    <row r="296" spans="9:9" x14ac:dyDescent="0.25">
      <c r="I296" s="31"/>
    </row>
    <row r="297" spans="9:9" x14ac:dyDescent="0.25">
      <c r="I297" s="31"/>
    </row>
    <row r="298" spans="9:9" x14ac:dyDescent="0.25">
      <c r="I298" s="31"/>
    </row>
    <row r="299" spans="9:9" x14ac:dyDescent="0.25">
      <c r="I299" s="31"/>
    </row>
    <row r="300" spans="9:9" x14ac:dyDescent="0.25">
      <c r="I300" s="31"/>
    </row>
    <row r="301" spans="9:9" x14ac:dyDescent="0.25">
      <c r="I301" s="31"/>
    </row>
    <row r="302" spans="9:9" x14ac:dyDescent="0.25">
      <c r="I302" s="31"/>
    </row>
    <row r="303" spans="9:9" x14ac:dyDescent="0.25">
      <c r="I303" s="31"/>
    </row>
    <row r="304" spans="9:9" x14ac:dyDescent="0.25">
      <c r="I304" s="31"/>
    </row>
    <row r="305" spans="9:9" x14ac:dyDescent="0.25">
      <c r="I305" s="31"/>
    </row>
    <row r="306" spans="9:9" x14ac:dyDescent="0.25">
      <c r="I306" s="31"/>
    </row>
    <row r="307" spans="9:9" x14ac:dyDescent="0.25">
      <c r="I307" s="31"/>
    </row>
    <row r="308" spans="9:9" x14ac:dyDescent="0.25">
      <c r="I308" s="31"/>
    </row>
    <row r="309" spans="9:9" x14ac:dyDescent="0.25">
      <c r="I309" s="31"/>
    </row>
    <row r="310" spans="9:9" x14ac:dyDescent="0.25">
      <c r="I310" s="31"/>
    </row>
    <row r="311" spans="9:9" x14ac:dyDescent="0.25">
      <c r="I311" s="31"/>
    </row>
    <row r="312" spans="9:9" x14ac:dyDescent="0.25">
      <c r="I312" s="31"/>
    </row>
    <row r="313" spans="9:9" x14ac:dyDescent="0.25">
      <c r="I313" s="31"/>
    </row>
    <row r="314" spans="9:9" x14ac:dyDescent="0.25">
      <c r="I314" s="31"/>
    </row>
    <row r="315" spans="9:9" x14ac:dyDescent="0.25">
      <c r="I315" s="31"/>
    </row>
    <row r="316" spans="9:9" x14ac:dyDescent="0.25">
      <c r="I316" s="31"/>
    </row>
    <row r="317" spans="9:9" x14ac:dyDescent="0.25">
      <c r="I317" s="31"/>
    </row>
    <row r="318" spans="9:9" x14ac:dyDescent="0.25">
      <c r="I318" s="31"/>
    </row>
    <row r="319" spans="9:9" x14ac:dyDescent="0.25">
      <c r="I319" s="31"/>
    </row>
    <row r="320" spans="9:9" x14ac:dyDescent="0.25">
      <c r="I320" s="31"/>
    </row>
    <row r="321" spans="9:9" x14ac:dyDescent="0.25">
      <c r="I321" s="31"/>
    </row>
    <row r="322" spans="9:9" x14ac:dyDescent="0.25">
      <c r="I322" s="31"/>
    </row>
    <row r="323" spans="9:9" x14ac:dyDescent="0.25">
      <c r="I323" s="31"/>
    </row>
    <row r="324" spans="9:9" x14ac:dyDescent="0.25">
      <c r="I324" s="31"/>
    </row>
    <row r="325" spans="9:9" x14ac:dyDescent="0.25">
      <c r="I325" s="31"/>
    </row>
    <row r="326" spans="9:9" x14ac:dyDescent="0.25">
      <c r="I326" s="31"/>
    </row>
    <row r="327" spans="9:9" x14ac:dyDescent="0.25">
      <c r="I327" s="31"/>
    </row>
    <row r="328" spans="9:9" x14ac:dyDescent="0.25">
      <c r="I328" s="31"/>
    </row>
    <row r="329" spans="9:9" x14ac:dyDescent="0.25">
      <c r="I329" s="31"/>
    </row>
    <row r="330" spans="9:9" x14ac:dyDescent="0.25">
      <c r="I330" s="31"/>
    </row>
    <row r="331" spans="9:9" x14ac:dyDescent="0.25">
      <c r="I331" s="31"/>
    </row>
    <row r="332" spans="9:9" x14ac:dyDescent="0.25">
      <c r="I332" s="31"/>
    </row>
    <row r="333" spans="9:9" x14ac:dyDescent="0.25">
      <c r="I333" s="31"/>
    </row>
    <row r="334" spans="9:9" x14ac:dyDescent="0.25">
      <c r="I334" s="31"/>
    </row>
    <row r="335" spans="9:9" x14ac:dyDescent="0.25">
      <c r="I335" s="31"/>
    </row>
    <row r="336" spans="9:9" x14ac:dyDescent="0.25">
      <c r="I336" s="31"/>
    </row>
    <row r="337" spans="9:9" x14ac:dyDescent="0.25">
      <c r="I337" s="31"/>
    </row>
    <row r="338" spans="9:9" x14ac:dyDescent="0.25">
      <c r="I338" s="31"/>
    </row>
    <row r="339" spans="9:9" x14ac:dyDescent="0.25">
      <c r="I339" s="31"/>
    </row>
    <row r="340" spans="9:9" x14ac:dyDescent="0.25">
      <c r="I340" s="31"/>
    </row>
    <row r="341" spans="9:9" x14ac:dyDescent="0.25">
      <c r="I341" s="31"/>
    </row>
    <row r="342" spans="9:9" x14ac:dyDescent="0.25">
      <c r="I342" s="31"/>
    </row>
    <row r="343" spans="9:9" x14ac:dyDescent="0.25">
      <c r="I343" s="31"/>
    </row>
    <row r="344" spans="9:9" x14ac:dyDescent="0.25">
      <c r="I344" s="31"/>
    </row>
    <row r="345" spans="9:9" x14ac:dyDescent="0.25">
      <c r="I345" s="31"/>
    </row>
    <row r="346" spans="9:9" x14ac:dyDescent="0.25">
      <c r="I346" s="31"/>
    </row>
    <row r="347" spans="9:9" x14ac:dyDescent="0.25">
      <c r="I347" s="31"/>
    </row>
    <row r="348" spans="9:9" x14ac:dyDescent="0.25">
      <c r="I348" s="31"/>
    </row>
    <row r="349" spans="9:9" x14ac:dyDescent="0.25">
      <c r="I349" s="31"/>
    </row>
    <row r="350" spans="9:9" x14ac:dyDescent="0.25">
      <c r="I350" s="31"/>
    </row>
    <row r="351" spans="9:9" x14ac:dyDescent="0.25">
      <c r="I351" s="31"/>
    </row>
    <row r="352" spans="9:9" x14ac:dyDescent="0.25">
      <c r="I352" s="31"/>
    </row>
    <row r="353" spans="9:9" x14ac:dyDescent="0.25">
      <c r="I353" s="31"/>
    </row>
    <row r="354" spans="9:9" x14ac:dyDescent="0.25">
      <c r="I354" s="31"/>
    </row>
    <row r="355" spans="9:9" x14ac:dyDescent="0.25">
      <c r="I355" s="31"/>
    </row>
    <row r="356" spans="9:9" x14ac:dyDescent="0.25">
      <c r="I356" s="31"/>
    </row>
    <row r="357" spans="9:9" x14ac:dyDescent="0.25">
      <c r="I357" s="31"/>
    </row>
    <row r="358" spans="9:9" x14ac:dyDescent="0.25">
      <c r="I358" s="31"/>
    </row>
    <row r="359" spans="9:9" x14ac:dyDescent="0.25">
      <c r="I359" s="31"/>
    </row>
    <row r="360" spans="9:9" x14ac:dyDescent="0.25">
      <c r="I360" s="31"/>
    </row>
    <row r="361" spans="9:9" x14ac:dyDescent="0.25">
      <c r="I361" s="31"/>
    </row>
    <row r="362" spans="9:9" x14ac:dyDescent="0.25">
      <c r="I362" s="31"/>
    </row>
    <row r="363" spans="9:9" x14ac:dyDescent="0.25">
      <c r="I363" s="31"/>
    </row>
    <row r="364" spans="9:9" x14ac:dyDescent="0.25">
      <c r="I364" s="31"/>
    </row>
    <row r="365" spans="9:9" x14ac:dyDescent="0.25">
      <c r="I365" s="31"/>
    </row>
    <row r="366" spans="9:9" x14ac:dyDescent="0.25">
      <c r="I366" s="31"/>
    </row>
    <row r="367" spans="9:9" x14ac:dyDescent="0.25">
      <c r="I367" s="31"/>
    </row>
    <row r="368" spans="9:9" x14ac:dyDescent="0.25">
      <c r="I368" s="31"/>
    </row>
    <row r="369" spans="9:9" x14ac:dyDescent="0.25">
      <c r="I369" s="31"/>
    </row>
    <row r="370" spans="9:9" x14ac:dyDescent="0.25">
      <c r="I370" s="31"/>
    </row>
    <row r="371" spans="9:9" x14ac:dyDescent="0.25">
      <c r="I371" s="31"/>
    </row>
    <row r="372" spans="9:9" x14ac:dyDescent="0.25">
      <c r="I372" s="31"/>
    </row>
    <row r="373" spans="9:9" x14ac:dyDescent="0.25">
      <c r="I373" s="31"/>
    </row>
    <row r="374" spans="9:9" x14ac:dyDescent="0.25">
      <c r="I374" s="31"/>
    </row>
    <row r="375" spans="9:9" x14ac:dyDescent="0.25">
      <c r="I375" s="31"/>
    </row>
    <row r="376" spans="9:9" x14ac:dyDescent="0.25">
      <c r="I376" s="31"/>
    </row>
    <row r="377" spans="9:9" x14ac:dyDescent="0.25">
      <c r="I377" s="31"/>
    </row>
    <row r="378" spans="9:9" x14ac:dyDescent="0.25">
      <c r="I378" s="31"/>
    </row>
    <row r="379" spans="9:9" x14ac:dyDescent="0.25">
      <c r="I379" s="31"/>
    </row>
    <row r="380" spans="9:9" x14ac:dyDescent="0.25">
      <c r="I380" s="140"/>
    </row>
    <row r="1048573" spans="3:3" x14ac:dyDescent="0.25">
      <c r="C1048573" s="181">
        <f>SUM(C162:C1048572)</f>
        <v>11414222.77</v>
      </c>
    </row>
  </sheetData>
  <mergeCells count="7">
    <mergeCell ref="H3:H4"/>
    <mergeCell ref="I3:I4"/>
    <mergeCell ref="C3:E3"/>
    <mergeCell ref="B1:F1"/>
    <mergeCell ref="B3:B4"/>
    <mergeCell ref="F3:F4"/>
    <mergeCell ref="G3:G4"/>
  </mergeCells>
  <pageMargins left="0.39370078740157483" right="3.937007874015748E-2" top="0.74803149606299213" bottom="0.74803149606299213" header="0.31496062992125984" footer="0.31496062992125984"/>
  <pageSetup paperSize="9" scale="50" orientation="portrait" verticalDpi="0" r:id="rId1"/>
  <rowBreaks count="1" manualBreakCount="1">
    <brk id="172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view="pageBreakPreview" zoomScale="60" zoomScaleNormal="100" workbookViewId="0">
      <selection activeCell="D13" sqref="D13"/>
    </sheetView>
  </sheetViews>
  <sheetFormatPr defaultRowHeight="15" x14ac:dyDescent="0.25"/>
  <cols>
    <col min="1" max="1" width="39.85546875" customWidth="1"/>
    <col min="2" max="2" width="17.28515625" customWidth="1"/>
    <col min="3" max="3" width="16" customWidth="1"/>
    <col min="4" max="4" width="16.28515625" customWidth="1"/>
    <col min="5" max="5" width="22.7109375" customWidth="1"/>
    <col min="6" max="6" width="54.85546875" customWidth="1"/>
    <col min="7" max="7" width="51.7109375" customWidth="1"/>
    <col min="8" max="8" width="35.28515625" customWidth="1"/>
  </cols>
  <sheetData>
    <row r="1" spans="1:8" ht="42.75" customHeight="1" x14ac:dyDescent="0.25">
      <c r="A1" s="228" t="s">
        <v>706</v>
      </c>
      <c r="B1" s="228"/>
      <c r="C1" s="228"/>
      <c r="D1" s="228"/>
      <c r="E1" s="228"/>
      <c r="F1" s="228"/>
    </row>
    <row r="3" spans="1:8" ht="163.5" customHeight="1" x14ac:dyDescent="0.25">
      <c r="A3" s="220" t="s">
        <v>197</v>
      </c>
      <c r="B3" s="230" t="s">
        <v>198</v>
      </c>
      <c r="C3" s="230"/>
      <c r="D3" s="230"/>
      <c r="E3" s="220" t="s">
        <v>199</v>
      </c>
      <c r="F3" s="220" t="s">
        <v>200</v>
      </c>
      <c r="G3" s="220" t="s">
        <v>201</v>
      </c>
      <c r="H3" s="220" t="s">
        <v>202</v>
      </c>
    </row>
    <row r="4" spans="1:8" ht="42" customHeight="1" x14ac:dyDescent="0.25">
      <c r="A4" s="221"/>
      <c r="B4" s="126" t="s">
        <v>10</v>
      </c>
      <c r="C4" s="126" t="s">
        <v>11</v>
      </c>
      <c r="D4" s="126" t="s">
        <v>12</v>
      </c>
      <c r="E4" s="221"/>
      <c r="F4" s="221"/>
      <c r="G4" s="221"/>
      <c r="H4" s="221"/>
    </row>
    <row r="5" spans="1:8" ht="90" x14ac:dyDescent="0.25">
      <c r="A5" s="35" t="s">
        <v>630</v>
      </c>
      <c r="B5" s="37">
        <v>40057</v>
      </c>
      <c r="C5" s="37">
        <v>13141</v>
      </c>
      <c r="D5" s="39">
        <f>B5-C5</f>
        <v>26916</v>
      </c>
      <c r="E5" s="38">
        <v>43474</v>
      </c>
      <c r="F5" s="32" t="s">
        <v>633</v>
      </c>
      <c r="G5" s="32" t="s">
        <v>14</v>
      </c>
      <c r="H5" s="6"/>
    </row>
    <row r="6" spans="1:8" ht="30" x14ac:dyDescent="0.25">
      <c r="A6" s="35" t="s">
        <v>774</v>
      </c>
      <c r="B6" s="37">
        <v>200000</v>
      </c>
      <c r="C6" s="37">
        <v>0</v>
      </c>
      <c r="D6" s="39">
        <f>B6-C6</f>
        <v>200000</v>
      </c>
      <c r="E6" s="38">
        <v>44363</v>
      </c>
      <c r="F6" s="35" t="s">
        <v>845</v>
      </c>
      <c r="G6" s="35" t="s">
        <v>14</v>
      </c>
      <c r="H6" s="54"/>
    </row>
    <row r="7" spans="1:8" x14ac:dyDescent="0.25">
      <c r="A7" s="184" t="s">
        <v>994</v>
      </c>
      <c r="B7" s="37">
        <v>1</v>
      </c>
      <c r="C7" s="37">
        <v>0</v>
      </c>
      <c r="D7" s="39">
        <f t="shared" ref="D7:D9" si="0">B7-C7</f>
        <v>1</v>
      </c>
      <c r="E7" s="38">
        <v>45016</v>
      </c>
      <c r="F7" s="169" t="s">
        <v>1070</v>
      </c>
      <c r="G7" s="170" t="s">
        <v>14</v>
      </c>
      <c r="H7" s="54"/>
    </row>
    <row r="8" spans="1:8" x14ac:dyDescent="0.25">
      <c r="A8" s="184" t="s">
        <v>995</v>
      </c>
      <c r="B8" s="37">
        <v>1</v>
      </c>
      <c r="C8" s="37">
        <v>0</v>
      </c>
      <c r="D8" s="39">
        <f t="shared" si="0"/>
        <v>1</v>
      </c>
      <c r="E8" s="38">
        <v>45016</v>
      </c>
      <c r="F8" s="180" t="s">
        <v>1070</v>
      </c>
      <c r="G8" s="170" t="s">
        <v>14</v>
      </c>
      <c r="H8" s="54"/>
    </row>
    <row r="9" spans="1:8" x14ac:dyDescent="0.25">
      <c r="A9" s="170" t="s">
        <v>998</v>
      </c>
      <c r="B9" s="37">
        <v>4</v>
      </c>
      <c r="C9" s="37">
        <v>0</v>
      </c>
      <c r="D9" s="39">
        <f t="shared" si="0"/>
        <v>4</v>
      </c>
      <c r="E9" s="38">
        <v>45016</v>
      </c>
      <c r="F9" s="180" t="s">
        <v>1071</v>
      </c>
      <c r="G9" s="170"/>
      <c r="H9" s="54"/>
    </row>
    <row r="10" spans="1:8" s="111" customFormat="1" ht="30" customHeight="1" x14ac:dyDescent="0.25">
      <c r="A10" s="157" t="s">
        <v>155</v>
      </c>
      <c r="B10" s="161">
        <f>B5+B6+B7+B8+B9</f>
        <v>240063</v>
      </c>
      <c r="C10" s="162">
        <f>C5+C6</f>
        <v>13141</v>
      </c>
      <c r="D10" s="162">
        <f>D5+D6+D7+D8+D9</f>
        <v>226922</v>
      </c>
      <c r="E10" s="163"/>
      <c r="F10" s="163"/>
      <c r="G10" s="163"/>
      <c r="H10" s="163"/>
    </row>
  </sheetData>
  <mergeCells count="7">
    <mergeCell ref="G3:G4"/>
    <mergeCell ref="H3:H4"/>
    <mergeCell ref="B3:D3"/>
    <mergeCell ref="A1:F1"/>
    <mergeCell ref="A3:A4"/>
    <mergeCell ref="E3:E4"/>
    <mergeCell ref="F3:F4"/>
  </mergeCells>
  <pageMargins left="0.39370078740157483" right="0.23622047244094491" top="0.74803149606299213" bottom="0.74803149606299213" header="0.31496062992125984" footer="0.31496062992125984"/>
  <pageSetup paperSize="9" scale="35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"/>
  <sheetViews>
    <sheetView workbookViewId="0">
      <selection sqref="A1:K1"/>
    </sheetView>
  </sheetViews>
  <sheetFormatPr defaultRowHeight="15" x14ac:dyDescent="0.25"/>
  <cols>
    <col min="7" max="7" width="6.140625" customWidth="1"/>
    <col min="8" max="8" width="9.140625" hidden="1" customWidth="1"/>
    <col min="9" max="9" width="2.140625" customWidth="1"/>
  </cols>
  <sheetData>
    <row r="1" spans="1:11" ht="22.5" x14ac:dyDescent="0.25">
      <c r="A1" s="208" t="s">
        <v>970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</row>
  </sheetData>
  <mergeCells count="1">
    <mergeCell ref="A1:K1"/>
  </mergeCells>
  <pageMargins left="0.78740157480314965" right="0.70866141732283472" top="1.9685039370078741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11</vt:i4>
      </vt:variant>
    </vt:vector>
  </HeadingPairs>
  <TitlesOfParts>
    <vt:vector size="24" baseType="lpstr">
      <vt:lpstr>Реестр мун.им.</vt:lpstr>
      <vt:lpstr>Раздел 1 Недвижимое имущество</vt:lpstr>
      <vt:lpstr>1.1 Недвижимое имущество</vt:lpstr>
      <vt:lpstr>1.2 Недвижимое им.(казна)</vt:lpstr>
      <vt:lpstr>1.3 Недвижимое им.(земля)</vt:lpstr>
      <vt:lpstr>Раздел 2 Движимое имущество</vt:lpstr>
      <vt:lpstr>2.1 Движимое имущество</vt:lpstr>
      <vt:lpstr>2.2 Движимое им.(казна)</vt:lpstr>
      <vt:lpstr>Раздел 3 МУП</vt:lpstr>
      <vt:lpstr>3.1 МУП</vt:lpstr>
      <vt:lpstr>3.2 Недвижимое им. МУП</vt:lpstr>
      <vt:lpstr>3.3 Недвижимое им. МУП(казна)</vt:lpstr>
      <vt:lpstr>3.4 Движимое им. МУП</vt:lpstr>
      <vt:lpstr>'1.2 Недвижимое им.(казна)'!Заголовки_для_печати</vt:lpstr>
      <vt:lpstr>'2.1 Движимое имущество'!Заголовки_для_печати</vt:lpstr>
      <vt:lpstr>'2.2 Движимое им.(казна)'!Заголовки_для_печати</vt:lpstr>
      <vt:lpstr>'3.2 Недвижимое им. МУП'!Заголовки_для_печати</vt:lpstr>
      <vt:lpstr>'3.3 Недвижимое им. МУП(казна)'!Заголовки_для_печати</vt:lpstr>
      <vt:lpstr>'3.4 Движимое им. МУП'!Заголовки_для_печати</vt:lpstr>
      <vt:lpstr>'1.1 Недвижимое имущество'!Область_печати</vt:lpstr>
      <vt:lpstr>'1.2 Недвижимое им.(казна)'!Область_печати</vt:lpstr>
      <vt:lpstr>'2.1 Движимое имущество'!Область_печати</vt:lpstr>
      <vt:lpstr>'3.4 Движимое им. МУП'!Область_печати</vt:lpstr>
      <vt:lpstr>'Раздел 1 Недвижимое имущество'!Область_печати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2024-05-28T10:59:51Z</dcterms:modified>
</cp:coreProperties>
</file>